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10" yWindow="105" windowWidth="13215" windowHeight="9915" activeTab="1"/>
  </bookViews>
  <sheets>
    <sheet name="REKAPITULACIJA" sheetId="2" r:id="rId1"/>
    <sheet name="POPIS DEL IN MATERIALA EI" sheetId="1" r:id="rId2"/>
    <sheet name="List3" sheetId="3" r:id="rId3"/>
  </sheets>
  <definedNames>
    <definedName name="_Toc240116276" localSheetId="1">'POPIS DEL IN MATERIALA EI'!$B$5</definedName>
    <definedName name="_Toc240116277" localSheetId="1">'POPIS DEL IN MATERIALA EI'!#REF!</definedName>
    <definedName name="_Toc240116278" localSheetId="1">'POPIS DEL IN MATERIALA EI'!$B$13</definedName>
    <definedName name="_Toc240116279" localSheetId="1">'POPIS DEL IN MATERIALA EI'!$B$29</definedName>
    <definedName name="_Toc240116280" localSheetId="1">'POPIS DEL IN MATERIALA EI'!$B$40</definedName>
    <definedName name="_Toc240116281" localSheetId="1">'POPIS DEL IN MATERIALA EI'!$B$72</definedName>
    <definedName name="_Toc240116282" localSheetId="1">'POPIS DEL IN MATERIALA EI'!#REF!</definedName>
    <definedName name="_Toc240116283" localSheetId="1">'POPIS DEL IN MATERIALA EI'!$B$83</definedName>
    <definedName name="_Toc240116284" localSheetId="1">'POPIS DEL IN MATERIALA EI'!$B$97</definedName>
    <definedName name="_Toc240116285" localSheetId="1">'POPIS DEL IN MATERIALA EI'!#REF!</definedName>
    <definedName name="_Toc240116286" localSheetId="1">'POPIS DEL IN MATERIALA EI'!#REF!</definedName>
    <definedName name="_Toc240116287" localSheetId="1">'POPIS DEL IN MATERIALA EI'!#REF!</definedName>
    <definedName name="_Toc240116288" localSheetId="1">'POPIS DEL IN MATERIALA EI'!$B$110</definedName>
    <definedName name="_Toc240116289" localSheetId="1">'POPIS DEL IN MATERIALA EI'!$B$128</definedName>
    <definedName name="_Toc240116290" localSheetId="1">'POPIS DEL IN MATERIALA EI'!$B$143</definedName>
    <definedName name="_xlnm.Print_Area" localSheetId="1">'POPIS DEL IN MATERIALA EI'!$A$1:$H$169</definedName>
  </definedNames>
  <calcPr calcId="125725"/>
</workbook>
</file>

<file path=xl/calcChain.xml><?xml version="1.0" encoding="utf-8"?>
<calcChain xmlns="http://schemas.openxmlformats.org/spreadsheetml/2006/main">
  <c r="H68" i="1"/>
  <c r="H67"/>
  <c r="H66"/>
  <c r="H65"/>
  <c r="H64"/>
  <c r="H63"/>
  <c r="H62"/>
  <c r="H61"/>
  <c r="H60"/>
  <c r="H58"/>
  <c r="H57"/>
  <c r="H56"/>
  <c r="H55"/>
  <c r="H54"/>
  <c r="H53"/>
  <c r="H52"/>
  <c r="H51"/>
  <c r="H50"/>
  <c r="H49"/>
  <c r="H48"/>
  <c r="H47"/>
  <c r="H69" s="1"/>
  <c r="H147" l="1"/>
  <c r="B103"/>
  <c r="B104"/>
  <c r="B105"/>
  <c r="B106"/>
  <c r="B107"/>
  <c r="H107"/>
  <c r="H106"/>
  <c r="H105"/>
  <c r="H104"/>
  <c r="H103"/>
  <c r="H108" s="1"/>
  <c r="D21" i="2" s="1"/>
  <c r="H102" i="1"/>
  <c r="H113"/>
  <c r="B114"/>
  <c r="B115"/>
  <c r="B116"/>
  <c r="B117"/>
  <c r="B118"/>
  <c r="B119"/>
  <c r="B120"/>
  <c r="B121"/>
  <c r="B122"/>
  <c r="B123"/>
  <c r="B124"/>
  <c r="H114"/>
  <c r="H115"/>
  <c r="H116"/>
  <c r="H117"/>
  <c r="H125"/>
  <c r="D23" i="2" s="1"/>
  <c r="H118" i="1"/>
  <c r="H119"/>
  <c r="H120"/>
  <c r="H121"/>
  <c r="H122"/>
  <c r="H123"/>
  <c r="H124"/>
  <c r="B146"/>
  <c r="B148"/>
  <c r="B149"/>
  <c r="B150"/>
  <c r="B151"/>
  <c r="B152"/>
  <c r="B153"/>
  <c r="H134"/>
  <c r="H89"/>
  <c r="H90"/>
  <c r="H97" s="1"/>
  <c r="D19" i="2" s="1"/>
  <c r="B76" i="1"/>
  <c r="B77"/>
  <c r="B78"/>
  <c r="B79"/>
  <c r="B60"/>
  <c r="B61"/>
  <c r="B62"/>
  <c r="B63"/>
  <c r="B64"/>
  <c r="B65"/>
  <c r="B66"/>
  <c r="B67"/>
  <c r="B68"/>
  <c r="D15" i="2"/>
  <c r="H75" i="1"/>
  <c r="B33"/>
  <c r="B34"/>
  <c r="B35"/>
  <c r="B36"/>
  <c r="B37"/>
  <c r="B38"/>
  <c r="B39"/>
  <c r="H33"/>
  <c r="H23"/>
  <c r="B87"/>
  <c r="B88"/>
  <c r="B91"/>
  <c r="B92"/>
  <c r="B93"/>
  <c r="B94"/>
  <c r="B95"/>
  <c r="B96"/>
  <c r="H87"/>
  <c r="H95"/>
  <c r="H79"/>
  <c r="H78"/>
  <c r="H77"/>
  <c r="H76"/>
  <c r="H80" s="1"/>
  <c r="D17" i="2" s="1"/>
  <c r="H34" i="1"/>
  <c r="H40" s="1"/>
  <c r="D13" i="2" s="1"/>
  <c r="H150" i="1"/>
  <c r="H86"/>
  <c r="H37"/>
  <c r="H93"/>
  <c r="H148"/>
  <c r="H145"/>
  <c r="B132"/>
  <c r="B133"/>
  <c r="B134"/>
  <c r="B135"/>
  <c r="B136"/>
  <c r="B137"/>
  <c r="B138"/>
  <c r="B139"/>
  <c r="H92"/>
  <c r="B47"/>
  <c r="B48"/>
  <c r="B49"/>
  <c r="B50"/>
  <c r="B51"/>
  <c r="B52"/>
  <c r="B53"/>
  <c r="B54"/>
  <c r="B55"/>
  <c r="B56"/>
  <c r="B57"/>
  <c r="B58"/>
  <c r="B17"/>
  <c r="B18"/>
  <c r="B19"/>
  <c r="B20"/>
  <c r="B21"/>
  <c r="B22"/>
  <c r="B23"/>
  <c r="B24"/>
  <c r="B25"/>
  <c r="H153"/>
  <c r="H152"/>
  <c r="H151"/>
  <c r="H149"/>
  <c r="H146"/>
  <c r="H139"/>
  <c r="H138"/>
  <c r="H137"/>
  <c r="H136"/>
  <c r="H135"/>
  <c r="H133"/>
  <c r="H132"/>
  <c r="H131"/>
  <c r="H140" s="1"/>
  <c r="D25" i="2" s="1"/>
  <c r="H96" i="1"/>
  <c r="H94"/>
  <c r="H91"/>
  <c r="H88"/>
  <c r="H39"/>
  <c r="H38"/>
  <c r="H36"/>
  <c r="H35"/>
  <c r="H32"/>
  <c r="H25"/>
  <c r="H24"/>
  <c r="H22"/>
  <c r="H21"/>
  <c r="H20"/>
  <c r="H19"/>
  <c r="H18"/>
  <c r="H17"/>
  <c r="H16"/>
  <c r="H154" l="1"/>
  <c r="D27" i="2" s="1"/>
  <c r="H26" i="1"/>
  <c r="G157" s="1"/>
  <c r="D11" i="2" l="1"/>
  <c r="D29" s="1"/>
  <c r="D31" s="1"/>
  <c r="D33" s="1"/>
</calcChain>
</file>

<file path=xl/sharedStrings.xml><?xml version="1.0" encoding="utf-8"?>
<sst xmlns="http://schemas.openxmlformats.org/spreadsheetml/2006/main" count="325" uniqueCount="141">
  <si>
    <t>Dobava in montaža instalacijskega materiala in potrebnih naprav za izvedbo instalacije sistema požarnega javljanja:</t>
  </si>
  <si>
    <t>Adresibilni optični dimni javljalnik požara</t>
  </si>
  <si>
    <t>Podnožje za javljalnik požara, navadno</t>
  </si>
  <si>
    <t>Steklo za ročni javljalnik</t>
  </si>
  <si>
    <t>Označevalna nalepka</t>
  </si>
  <si>
    <t>SKUPAJ:</t>
  </si>
  <si>
    <t>Označevalna nalepka s simbolom ročnega javljalnika požara, po SIST 1013</t>
  </si>
  <si>
    <t>Označevalna nalepka s simbolom sirene, po SIST 1013</t>
  </si>
  <si>
    <t>Y(ST)Y 2x2x0,8mm</t>
  </si>
  <si>
    <t>Dobava in montaža elementov strelovodne naprave in ozemljila:</t>
  </si>
  <si>
    <t>kol</t>
  </si>
  <si>
    <t>križna sponka</t>
  </si>
  <si>
    <t>pregled in meritve ter izdaja certifikata</t>
  </si>
  <si>
    <t>izvedba meritev varnostne razsvetljave in izdaja listin</t>
  </si>
  <si>
    <t>m</t>
  </si>
  <si>
    <t>POPIS MATERIALA IN DEL</t>
  </si>
  <si>
    <t>ELEKTRIČNE NAPELJAVE IN NAPRAVE</t>
  </si>
  <si>
    <t>Dobava, polaganje in označevanje instalacijskega materiala:</t>
  </si>
  <si>
    <t>Z.št.</t>
  </si>
  <si>
    <t>Opis</t>
  </si>
  <si>
    <t>Tip, na primer</t>
  </si>
  <si>
    <t>kol.</t>
  </si>
  <si>
    <t>Cena na EM</t>
  </si>
  <si>
    <t>Skupaj</t>
  </si>
  <si>
    <t>gibljiva, plastična zaščitna cev s povišano stopnjo odpornosti na mehanske vplive skupaj z dolbljenjem in polaganjem v steno</t>
  </si>
  <si>
    <t>zaščitni vodnik, uvlečen v zaščitne cevi, skupaj s priborom za izvedbo ozemljitev (cevne objemke, trajni vijačeni spoji...)</t>
  </si>
  <si>
    <t>podometna vtičnica z zaščitnim kontaktom</t>
  </si>
  <si>
    <t>podometna vtičnica z zaščitnim kontaktom in pokrovom</t>
  </si>
  <si>
    <t>podometno navadno stikalo</t>
  </si>
  <si>
    <t xml:space="preserve">podometno tipkalo s tlivko </t>
  </si>
  <si>
    <t>Dobava, montaža, vezava in označevanje opreme, ki se vgradi v stikalni blok:</t>
  </si>
  <si>
    <t>Kol.</t>
  </si>
  <si>
    <t>drobni material, pregled, meritve, poročilo o preizkusu</t>
  </si>
  <si>
    <t>tripolno zaščitno stikalo na diferenčni tok</t>
  </si>
  <si>
    <t>40A, Id=0.03A</t>
  </si>
  <si>
    <t>EM</t>
  </si>
  <si>
    <t>KOS</t>
  </si>
  <si>
    <t>Dobava in montaža instalacijskega materiala in potrebnih naprav za izvedbo računalniške instalacije P in T:</t>
  </si>
  <si>
    <t>Z.št</t>
  </si>
  <si>
    <t>Gibljiva zaščitna cev, vključno z dolbljenjem zidu</t>
  </si>
  <si>
    <t>Ø32 mm</t>
  </si>
  <si>
    <t>Ø16 mm</t>
  </si>
  <si>
    <t>H07V-K
 16 mm2</t>
  </si>
  <si>
    <t xml:space="preserve">energetski kabel,  uvlečen v zaščitne cevi </t>
  </si>
  <si>
    <t>prenapetostna zaščita razreda II, z izmenljivim vložkom, primerna za montažo na letev</t>
  </si>
  <si>
    <t>enopolno 1-0 grebenasto stikalo z možnostjo montaže na letev 10A</t>
  </si>
  <si>
    <t>enopolno 1-0-2 grebenasto stikalo z možnostjo montaže na letev 10A</t>
  </si>
  <si>
    <t>instalacijski odklopnik enopolni</t>
  </si>
  <si>
    <t>B10A</t>
  </si>
  <si>
    <t>B16A</t>
  </si>
  <si>
    <t>impulzni rele primeren za instalacijo na letev 10A</t>
  </si>
  <si>
    <t>Zatemnilno stikalo z zunajim tipalom in nastavljalno enoto v razdelilcu 10A</t>
  </si>
  <si>
    <t>Preizkus požarnega sistema, zagon, programiranje in izdaja listin</t>
  </si>
  <si>
    <t>signalni kabel,  uvlečen v zaščitne cevi</t>
  </si>
  <si>
    <t>izvedba požarnih zatesnitev prebojev med požarnimi sektorji z obstojnostjo min. EI60</t>
  </si>
  <si>
    <t xml:space="preserve">trajni spoj z varjenjem, oz. vijačenjem </t>
  </si>
  <si>
    <t>podometno serijsko stikalo</t>
  </si>
  <si>
    <t>izvedba ozemljitev kovinskih mas v objektu (kabelske police, parapetni kanali, strojne instalacije, …)</t>
  </si>
  <si>
    <t>Meritve ožičenja in izdaja listin</t>
  </si>
  <si>
    <t>meritve električne instalacije, strelovoda, ozemljitve kovinskih mas izdaja poročila</t>
  </si>
  <si>
    <t>Signalni kabel rdeče barve, uvlečen v zaščitne cevi požarno odporen 60min</t>
  </si>
  <si>
    <t>ostali drobni montažni material komplet za izvedbo strelovoda (strešni, stenski, žlebni nosilci, odkapi, žlebne sponke,…)</t>
  </si>
  <si>
    <t>GEA, FUSIO
EM Lendava</t>
  </si>
  <si>
    <t>priprava kompletne dokumentacije za tehnični pregled (dokazila, navodila, izjave, PID, vris tras komunalnih vodov v kataster,…)</t>
  </si>
  <si>
    <t>podometna vtičnica z zaščitnim kontaktom - dvojna</t>
  </si>
  <si>
    <t>Steinel</t>
  </si>
  <si>
    <t>NU</t>
  </si>
  <si>
    <t>izvedba povezav vseh izpostavljenih kovinskih mas objekta na strelovodno ozemljilo (klimati, dimniki, obrobe …)</t>
  </si>
  <si>
    <t>tripolno stikalo z vrtljivo ročico, primerno za vgradnjo letev, rdeče rumeno</t>
  </si>
  <si>
    <t xml:space="preserve">1. Instalacije </t>
  </si>
  <si>
    <t xml:space="preserve">2. Instalacijska oprema </t>
  </si>
  <si>
    <t>3. Stikalni bloki</t>
  </si>
  <si>
    <t>4. Razsvetljava</t>
  </si>
  <si>
    <t>Palična LED svetilka zasenčena dolžine 80cm s prigrajenim stikalom (pod kuhinjskimi elementi), 800lum, 3000K cenovni razred 100€</t>
  </si>
  <si>
    <t>Nerjavni jeklen trak (ozemljilo za objekt), vključno s izkopom in polaganjem v izkopan jarek okoli objekta</t>
  </si>
  <si>
    <t>Rf 30x3,5 mm</t>
  </si>
  <si>
    <t xml:space="preserve">          SKUPNA </t>
  </si>
  <si>
    <t>SKUPAJ brez DDV:</t>
  </si>
  <si>
    <t>DDV 22%</t>
  </si>
  <si>
    <t>SKUPAJ z DDV:</t>
  </si>
  <si>
    <t xml:space="preserve">          REKAPITULACIJA ELEKTRIČNE NAPELJAVE IN NAPRAVE </t>
  </si>
  <si>
    <t>VARSTVENO DELONI CENTER</t>
  </si>
  <si>
    <t xml:space="preserve">Trstenjakova ulica 69
9000 Murska Sobota
</t>
  </si>
  <si>
    <t>DOZIDAVA VDC MURSKA SOBOTA</t>
  </si>
  <si>
    <t>ZA OBJEKT DOZIDAVA VDC MURSKA SOBOTA</t>
  </si>
  <si>
    <t>paratetna vtičnica z zaščitnim kontaktom trojna</t>
  </si>
  <si>
    <t>Rp1</t>
  </si>
  <si>
    <t>40A (AC23)</t>
  </si>
  <si>
    <t>instalacijski kontaktor s 1xNO, AC3-10A, 230VAC, primeren za vgradnjo na letev</t>
  </si>
  <si>
    <t>Rp2</t>
  </si>
  <si>
    <t xml:space="preserve">kovinska podometna omarica štirivrstična, opremljena s ključem in montažno ploščo barvana v barvi opleska hodnika </t>
  </si>
  <si>
    <t xml:space="preserve">LED nadgradna stenska varnostna svetilka vezana v pripravljenosni vezavi z eno uro avtonomije </t>
  </si>
  <si>
    <t>Dekorativna LED stenska zunanja svetilka IP65, zasenčena ca. 1200lum, 3000K (vhod), cenovni razred 180€</t>
  </si>
  <si>
    <t>nadgradna panelna LED svetilka modul 600 z mikroprizmatičnim rastrom, 3500lum, 3000K</t>
  </si>
  <si>
    <t>Siteco, Intra</t>
  </si>
  <si>
    <t>Stropna nadgradna LED svetilka dimenzij Ø300mm, ca. 2000lum, 3000K</t>
  </si>
  <si>
    <t xml:space="preserve">Komunikacijska omara 19'' kovinska s ključavnico gabaritov 800x600x500mm,  1x tripolni eurojack razdelilec (9 mest) 19'', 1x šuko (9 mest) 19'',
ostala oprema (vrstni red vgradnje):
-podatkovni panel T 1x 24 RJ-45 cat.6e
-switch 1x24 RJ-45 1Gbit + optika
-organizator ožičenja
-optični delilnik
-organizator ožičenja
-podatkovni panel P 1x 24 RJ-45 cat.6e
-switch 1x24 RJ-45 1Gbit
-organizator ožičenja 
</t>
  </si>
  <si>
    <t>UPS naprava 0,6kVA s 60min avtonomije, skupaj z relejsko kartico ter zagonom</t>
  </si>
  <si>
    <t>WiFi dostopna točka (montirana v omaro)</t>
  </si>
  <si>
    <t>dvojna parapetna vtičnica, s priključkom RJ45 cat.6e, s protiprašnim pokrovčkom za razvod P in T</t>
  </si>
  <si>
    <t xml:space="preserve">Videodomofonska naprava z eno zunanjo pozivno enoto in eno notranjo namizno enoto skupaj z električno motorno ključavnico, vgradnjo in zagonom. Zunanja enota je v izvedbi IP54, komplet z napajalno enoto </t>
  </si>
  <si>
    <t>Sintal</t>
  </si>
  <si>
    <t xml:space="preserve">Nadgradnja adresibilne protipožarne centrale, z razšitirvenim modulom za 13 novih elemetov </t>
  </si>
  <si>
    <t xml:space="preserve">Adresibilni ročni javljalnik požara s podnožjem </t>
  </si>
  <si>
    <t>Adresibilna sirena, stropna, s podnožjem zvočne jakosti 90dB/ 1m, 5 različnih tonov, 3 nivoji glasnosti</t>
  </si>
  <si>
    <t>multimode optični kabel za povezavo obstoječe in nove komunikacijske omare</t>
  </si>
  <si>
    <t>rekonstrukcija obstoječe komunikacijske omare za priklop optičnega kabla nove komunikacijske omare (ustrezen switch, optični delilnik,..)</t>
  </si>
  <si>
    <t>Merilna sponka v talni povozni dozi</t>
  </si>
  <si>
    <t>Palični lovilec 1,5m</t>
  </si>
  <si>
    <t>izvedba ožičenja avtomatike kotlovnice, skupaj s kabli in nadometnimi zaščitnimi cevmi v dolžini 80m (2x0,75; 3x0.75; 3x1,5mm2), dozami in ostalim drobnim materialom, parametriranjem ter zagonom</t>
  </si>
  <si>
    <t>odstranitev obstoječih električnih napeljav v objektu in odvoz na deponijo</t>
  </si>
  <si>
    <t xml:space="preserve">Dobava in montaža instalacijskega materiala in potrebnih naprav za izvedbo sistema za javljanje vloma </t>
  </si>
  <si>
    <t>Adresibilna tipkovnica z LCD displejem</t>
  </si>
  <si>
    <t>Pasivni IR senzor gibanja, domet 18m, 90°, nezaznavanje hišnih živali do 25 kg</t>
  </si>
  <si>
    <t>signalni kabel, uvlečen v instalacijske cevi, oziroma položen po policah</t>
  </si>
  <si>
    <r>
      <t>LiCY 2x0,5+4x0,22 mm</t>
    </r>
    <r>
      <rPr>
        <vertAlign val="superscript"/>
        <sz val="10"/>
        <color indexed="8"/>
        <rFont val="Arial"/>
        <family val="2"/>
        <charset val="238"/>
      </rPr>
      <t>2</t>
    </r>
  </si>
  <si>
    <t>Gibljiva zaščitna cev, vključno z dolbenjem zidu</t>
  </si>
  <si>
    <r>
      <t xml:space="preserve">Æ </t>
    </r>
    <r>
      <rPr>
        <sz val="10"/>
        <color indexed="8"/>
        <rFont val="Arial"/>
        <family val="2"/>
        <charset val="238"/>
      </rPr>
      <t>16 mm</t>
    </r>
  </si>
  <si>
    <t>Drobni material, zagon sistema, šolanje uporabnika in dokumentacija</t>
  </si>
  <si>
    <t>Prilagoditev obstoječe protivlomne centrale za priklop novij javljalnikov in šifratorja (razširitvena enota)</t>
  </si>
  <si>
    <t xml:space="preserve">6. Protivlomni sistem </t>
  </si>
  <si>
    <t>7. Sistem javljanja požara</t>
  </si>
  <si>
    <t>8. Strelovodna naprava, ozemljilo</t>
  </si>
  <si>
    <t>9. Ostalo</t>
  </si>
  <si>
    <t>5. Računalniška  instalacija P in T, domofon</t>
  </si>
  <si>
    <t>FTP cat.6e</t>
  </si>
  <si>
    <t>priklop enofaznih porabnikov (kom.omara, hlajenje, napa, ventilator, ….)</t>
  </si>
  <si>
    <t>Izdedba priklopa napajalnega kabla v obstoječ razdelilec R1, vključno z instalacijskim odklopnikom C32A, meritvami in označevanjem obstoječega razdelilca</t>
  </si>
  <si>
    <r>
      <t>NYM-0 2x1,5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</si>
  <si>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NYM-0 3x1,5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</si>
  <si>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3x1,5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</si>
  <si>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4x1,5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</si>
  <si>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NYM-J 3x2,5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</si>
  <si>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NYY-J 5x10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</si>
  <si>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>H07V-K
 6 mm</t>
    </r>
    <r>
      <rPr>
        <vertAlign val="superscript"/>
        <sz val="10"/>
        <color indexed="8"/>
        <rFont val="Arial"/>
        <family val="2"/>
        <charset val="238"/>
      </rPr>
      <t>2</t>
    </r>
  </si>
  <si>
    <r>
      <t xml:space="preserve">Dobava, montaža, vezava in označevanje stikalnih in priključnih naprav električne instalacije:
</t>
    </r>
    <r>
      <rPr>
        <b/>
        <sz val="10"/>
        <color indexed="8"/>
        <rFont val="Arial"/>
        <family val="2"/>
        <charset val="238"/>
      </rPr>
      <t>Stikala in vtičnice pred vgradnjo potrdi arhitekt/investitor.</t>
    </r>
  </si>
  <si>
    <r>
      <t>Stenski IR senzor gibanja 180</t>
    </r>
    <r>
      <rPr>
        <sz val="10"/>
        <color indexed="8"/>
        <rFont val="Calibri"/>
        <family val="2"/>
        <charset val="238"/>
      </rPr>
      <t>˚</t>
    </r>
  </si>
  <si>
    <r>
      <t xml:space="preserve">Dobava in montaža svetilk vključno s predstikalno napravo, veznim in montažnim priborom, sijalkami ter 
funkcionalnim preizkusom. </t>
    </r>
    <r>
      <rPr>
        <b/>
        <sz val="10"/>
        <color indexed="8"/>
        <rFont val="Arial"/>
        <family val="2"/>
        <charset val="238"/>
      </rPr>
      <t>Svetilke pred vgradnjo potrdi arhitekt/investitor. Svetilke morajo imeti 5let garancije.</t>
    </r>
  </si>
  <si>
    <r>
      <t xml:space="preserve">Al </t>
    </r>
    <r>
      <rPr>
        <sz val="10"/>
        <color indexed="8"/>
        <rFont val="Calibri"/>
        <family val="2"/>
        <charset val="238"/>
      </rPr>
      <t>Ø</t>
    </r>
    <r>
      <rPr>
        <sz val="10"/>
        <color indexed="8"/>
        <rFont val="Arial"/>
        <family val="2"/>
        <charset val="238"/>
      </rPr>
      <t>8mm žica</t>
    </r>
  </si>
  <si>
    <t>6. Sistem javljana vloma</t>
  </si>
  <si>
    <t>SKUPAJ</t>
  </si>
</sst>
</file>

<file path=xl/styles.xml><?xml version="1.0" encoding="utf-8"?>
<styleSheet xmlns="http://schemas.openxmlformats.org/spreadsheetml/2006/main">
  <numFmts count="3">
    <numFmt numFmtId="164" formatCode="#,##0.00\ [$€-1]"/>
    <numFmt numFmtId="165" formatCode="#,##0.00\ _S_I_T"/>
    <numFmt numFmtId="166" formatCode="#,##0.00\ &quot;€&quot;"/>
  </numFmts>
  <fonts count="25"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Bookman Old Style"/>
      <family val="1"/>
      <charset val="238"/>
    </font>
    <font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10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sz val="10"/>
      <color indexed="8"/>
      <name val="Bookman Old Style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9" fillId="0" borderId="0"/>
    <xf numFmtId="0" fontId="10" fillId="0" borderId="0"/>
    <xf numFmtId="0" fontId="22" fillId="0" borderId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/>
    <xf numFmtId="4" fontId="0" fillId="0" borderId="0" xfId="0" applyNumberFormat="1" applyAlignment="1">
      <alignment horizontal="right" vertical="center"/>
    </xf>
    <xf numFmtId="165" fontId="0" fillId="0" borderId="0" xfId="0" applyNumberForma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11" fillId="0" borderId="0" xfId="1" applyFont="1" applyBorder="1" applyAlignment="1">
      <alignment horizontal="left"/>
    </xf>
    <xf numFmtId="166" fontId="11" fillId="0" borderId="0" xfId="1" applyNumberFormat="1" applyFont="1" applyBorder="1" applyAlignment="1">
      <alignment horizontal="right"/>
    </xf>
    <xf numFmtId="0" fontId="11" fillId="0" borderId="0" xfId="1" applyFont="1" applyAlignment="1">
      <alignment horizontal="right" vertical="top"/>
    </xf>
    <xf numFmtId="0" fontId="11" fillId="0" borderId="0" xfId="1" applyFont="1" applyAlignment="1">
      <alignment wrapText="1"/>
    </xf>
    <xf numFmtId="0" fontId="11" fillId="0" borderId="0" xfId="1" applyFont="1" applyAlignment="1"/>
    <xf numFmtId="166" fontId="11" fillId="0" borderId="0" xfId="1" applyNumberFormat="1" applyFont="1"/>
    <xf numFmtId="0" fontId="10" fillId="0" borderId="0" xfId="1" applyFont="1" applyBorder="1" applyAlignment="1">
      <alignment wrapText="1"/>
    </xf>
    <xf numFmtId="0" fontId="14" fillId="0" borderId="0" xfId="0" applyFont="1" applyAlignment="1">
      <alignment horizontal="left" vertical="top" wrapText="1"/>
    </xf>
    <xf numFmtId="49" fontId="10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left"/>
    </xf>
    <xf numFmtId="4" fontId="11" fillId="0" borderId="0" xfId="1" applyNumberFormat="1" applyFont="1" applyBorder="1"/>
    <xf numFmtId="0" fontId="10" fillId="0" borderId="0" xfId="1" applyFont="1" applyBorder="1" applyAlignment="1">
      <alignment horizontal="right" vertical="top"/>
    </xf>
    <xf numFmtId="0" fontId="10" fillId="0" borderId="0" xfId="1" applyFont="1" applyAlignment="1">
      <alignment horizontal="right" vertical="top"/>
    </xf>
    <xf numFmtId="0" fontId="5" fillId="0" borderId="1" xfId="0" applyFont="1" applyBorder="1" applyAlignment="1">
      <alignment horizontal="left" vertical="center"/>
    </xf>
    <xf numFmtId="0" fontId="12" fillId="0" borderId="0" xfId="1" applyFont="1" applyAlignment="1">
      <alignment horizontal="right" vertical="top"/>
    </xf>
    <xf numFmtId="0" fontId="12" fillId="0" borderId="0" xfId="1" applyFont="1" applyBorder="1" applyAlignment="1"/>
    <xf numFmtId="166" fontId="12" fillId="0" borderId="2" xfId="1" applyNumberFormat="1" applyFont="1" applyBorder="1"/>
    <xf numFmtId="166" fontId="12" fillId="0" borderId="0" xfId="1" applyNumberFormat="1" applyFont="1" applyBorder="1"/>
    <xf numFmtId="0" fontId="10" fillId="0" borderId="0" xfId="1" applyFont="1" applyBorder="1" applyAlignment="1">
      <alignment horizontal="right"/>
    </xf>
    <xf numFmtId="0" fontId="1" fillId="0" borderId="0" xfId="0" applyFont="1"/>
    <xf numFmtId="0" fontId="10" fillId="0" borderId="0" xfId="1" applyFont="1"/>
    <xf numFmtId="166" fontId="3" fillId="0" borderId="0" xfId="0" applyNumberFormat="1" applyFont="1" applyAlignment="1">
      <alignment horizontal="right"/>
    </xf>
    <xf numFmtId="0" fontId="1" fillId="0" borderId="0" xfId="0" applyFont="1" applyBorder="1"/>
    <xf numFmtId="0" fontId="10" fillId="0" borderId="0" xfId="1" applyFont="1" applyBorder="1" applyAlignment="1"/>
    <xf numFmtId="166" fontId="10" fillId="0" borderId="0" xfId="1" applyNumberFormat="1" applyFont="1" applyBorder="1"/>
    <xf numFmtId="166" fontId="2" fillId="0" borderId="0" xfId="2" applyNumberFormat="1" applyFont="1" applyBorder="1" applyAlignment="1">
      <alignment horizontal="right" vertical="top" wrapText="1"/>
    </xf>
    <xf numFmtId="0" fontId="10" fillId="0" borderId="0" xfId="1" applyFont="1" applyAlignment="1">
      <alignment wrapText="1"/>
    </xf>
    <xf numFmtId="0" fontId="10" fillId="0" borderId="0" xfId="1" applyFont="1" applyAlignment="1"/>
    <xf numFmtId="166" fontId="10" fillId="0" borderId="0" xfId="1" applyNumberFormat="1" applyFont="1"/>
    <xf numFmtId="0" fontId="10" fillId="0" borderId="1" xfId="1" applyFont="1" applyBorder="1" applyAlignment="1">
      <alignment wrapText="1"/>
    </xf>
    <xf numFmtId="0" fontId="10" fillId="0" borderId="1" xfId="1" applyFont="1" applyBorder="1" applyAlignment="1"/>
    <xf numFmtId="166" fontId="3" fillId="0" borderId="1" xfId="0" applyNumberFormat="1" applyFont="1" applyBorder="1" applyAlignment="1">
      <alignment horizontal="right"/>
    </xf>
    <xf numFmtId="0" fontId="1" fillId="0" borderId="3" xfId="0" applyFont="1" applyBorder="1"/>
    <xf numFmtId="166" fontId="1" fillId="0" borderId="3" xfId="0" applyNumberFormat="1" applyFont="1" applyBorder="1"/>
    <xf numFmtId="166" fontId="1" fillId="0" borderId="0" xfId="0" applyNumberFormat="1" applyFont="1"/>
    <xf numFmtId="0" fontId="3" fillId="0" borderId="2" xfId="0" applyFont="1" applyBorder="1"/>
    <xf numFmtId="0" fontId="15" fillId="0" borderId="2" xfId="1" applyFont="1" applyBorder="1" applyAlignment="1">
      <alignment wrapText="1"/>
    </xf>
    <xf numFmtId="0" fontId="15" fillId="0" borderId="2" xfId="1" applyFont="1" applyBorder="1" applyAlignment="1"/>
    <xf numFmtId="0" fontId="3" fillId="0" borderId="0" xfId="0" applyFont="1" applyBorder="1"/>
    <xf numFmtId="0" fontId="15" fillId="0" borderId="0" xfId="1" applyFont="1" applyBorder="1" applyAlignment="1">
      <alignment wrapText="1"/>
    </xf>
    <xf numFmtId="0" fontId="15" fillId="0" borderId="0" xfId="1" applyFont="1" applyBorder="1" applyAlignment="1"/>
    <xf numFmtId="0" fontId="5" fillId="0" borderId="0" xfId="0" applyFont="1"/>
    <xf numFmtId="0" fontId="12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0" fontId="11" fillId="0" borderId="0" xfId="1" applyFont="1" applyAlignment="1">
      <alignment horizontal="left" vertical="top" wrapText="1"/>
    </xf>
    <xf numFmtId="0" fontId="11" fillId="0" borderId="0" xfId="1" applyFont="1" applyBorder="1" applyAlignment="1">
      <alignment horizontal="left" vertical="top"/>
    </xf>
    <xf numFmtId="166" fontId="11" fillId="0" borderId="0" xfId="1" applyNumberFormat="1" applyFont="1" applyBorder="1" applyAlignment="1">
      <alignment horizontal="left" vertical="top"/>
    </xf>
    <xf numFmtId="0" fontId="11" fillId="0" borderId="0" xfId="1" applyFont="1" applyAlignment="1">
      <alignment horizontal="left" vertical="top"/>
    </xf>
    <xf numFmtId="166" fontId="11" fillId="0" borderId="0" xfId="1" applyNumberFormat="1" applyFont="1" applyAlignment="1">
      <alignment horizontal="left" vertical="top"/>
    </xf>
    <xf numFmtId="0" fontId="12" fillId="0" borderId="0" xfId="1" applyFont="1" applyBorder="1" applyAlignment="1">
      <alignment wrapText="1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/>
    </xf>
    <xf numFmtId="165" fontId="16" fillId="0" borderId="0" xfId="0" applyNumberFormat="1" applyFont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165" fontId="14" fillId="0" borderId="5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165" fontId="17" fillId="0" borderId="7" xfId="0" applyNumberFormat="1" applyFont="1" applyBorder="1" applyAlignment="1">
      <alignment horizontal="right" vertical="center" wrapText="1"/>
    </xf>
    <xf numFmtId="0" fontId="18" fillId="0" borderId="6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top" wrapText="1"/>
    </xf>
    <xf numFmtId="0" fontId="19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top" wrapText="1"/>
    </xf>
    <xf numFmtId="0" fontId="1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4" fontId="17" fillId="0" borderId="0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165" fontId="16" fillId="0" borderId="0" xfId="0" applyNumberFormat="1" applyFont="1" applyAlignment="1">
      <alignment horizontal="right"/>
    </xf>
    <xf numFmtId="0" fontId="14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right"/>
    </xf>
    <xf numFmtId="0" fontId="14" fillId="0" borderId="6" xfId="0" applyFont="1" applyBorder="1" applyAlignment="1">
      <alignment horizontal="justify" vertical="top" wrapText="1"/>
    </xf>
    <xf numFmtId="0" fontId="14" fillId="0" borderId="6" xfId="0" applyFont="1" applyBorder="1" applyAlignment="1">
      <alignment horizontal="center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7" fillId="0" borderId="8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" xfId="0" quotePrefix="1" applyFont="1" applyBorder="1" applyAlignment="1">
      <alignment horizontal="center" vertical="center" wrapText="1"/>
    </xf>
    <xf numFmtId="0" fontId="16" fillId="0" borderId="6" xfId="0" applyFont="1" applyBorder="1"/>
    <xf numFmtId="0" fontId="18" fillId="0" borderId="6" xfId="0" applyFont="1" applyBorder="1" applyAlignment="1">
      <alignment vertical="top" wrapText="1"/>
    </xf>
    <xf numFmtId="0" fontId="17" fillId="0" borderId="6" xfId="0" applyFont="1" applyBorder="1" applyAlignment="1">
      <alignment horizontal="center" vertical="top" wrapText="1"/>
    </xf>
    <xf numFmtId="4" fontId="17" fillId="2" borderId="6" xfId="0" applyNumberFormat="1" applyFont="1" applyFill="1" applyBorder="1" applyAlignment="1">
      <alignment horizontal="right" vertical="center" wrapText="1"/>
    </xf>
    <xf numFmtId="165" fontId="14" fillId="2" borderId="7" xfId="0" applyNumberFormat="1" applyFont="1" applyFill="1" applyBorder="1" applyAlignment="1">
      <alignment horizontal="right" vertical="center" wrapText="1"/>
    </xf>
    <xf numFmtId="4" fontId="17" fillId="2" borderId="5" xfId="0" applyNumberFormat="1" applyFont="1" applyFill="1" applyBorder="1" applyAlignment="1">
      <alignment horizontal="right" vertical="center" wrapText="1"/>
    </xf>
    <xf numFmtId="0" fontId="17" fillId="0" borderId="12" xfId="0" applyFont="1" applyBorder="1" applyAlignment="1">
      <alignment horizontal="left"/>
    </xf>
    <xf numFmtId="0" fontId="17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/>
    </xf>
    <xf numFmtId="0" fontId="17" fillId="0" borderId="12" xfId="0" applyFont="1" applyBorder="1" applyAlignment="1">
      <alignment horizontal="left" wrapText="1"/>
    </xf>
    <xf numFmtId="164" fontId="8" fillId="0" borderId="0" xfId="0" applyNumberFormat="1" applyFont="1" applyAlignment="1">
      <alignment horizontal="center"/>
    </xf>
    <xf numFmtId="0" fontId="20" fillId="0" borderId="0" xfId="0" applyFont="1"/>
  </cellXfs>
  <cellStyles count="6">
    <cellStyle name="Navadno" xfId="0" builtinId="0"/>
    <cellStyle name="Navadno_LG PZI popis strojne instalacije popravljen popis" xfId="1"/>
    <cellStyle name="Navadno_List1" xfId="2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A20" sqref="A20"/>
    </sheetView>
  </sheetViews>
  <sheetFormatPr defaultColWidth="9" defaultRowHeight="14.25"/>
  <cols>
    <col min="1" max="1" width="39.28515625" style="31" customWidth="1"/>
    <col min="2" max="2" width="16.85546875" style="31" customWidth="1"/>
    <col min="3" max="3" width="13.140625" style="31" customWidth="1"/>
    <col min="4" max="4" width="15.5703125" style="46" customWidth="1"/>
    <col min="5" max="16384" width="9" style="31"/>
  </cols>
  <sheetData>
    <row r="1" spans="1:4" ht="15">
      <c r="A1" s="53"/>
    </row>
    <row r="2" spans="1:4" ht="15.75">
      <c r="A2" s="27" t="s">
        <v>81</v>
      </c>
      <c r="B2" s="30"/>
      <c r="C2" s="12"/>
      <c r="D2" s="13"/>
    </row>
    <row r="3" spans="1:4" ht="47.25">
      <c r="A3" s="61" t="s">
        <v>82</v>
      </c>
      <c r="B3" s="30"/>
      <c r="C3" s="12"/>
      <c r="D3" s="13"/>
    </row>
    <row r="4" spans="1:4" ht="15.75">
      <c r="A4" s="26"/>
      <c r="B4" s="15"/>
      <c r="C4" s="16"/>
      <c r="D4" s="17"/>
    </row>
    <row r="5" spans="1:4" ht="15.75">
      <c r="A5" s="27" t="s">
        <v>83</v>
      </c>
      <c r="B5" s="30"/>
      <c r="C5" s="12"/>
      <c r="D5" s="13"/>
    </row>
    <row r="6" spans="1:4" ht="15.75">
      <c r="A6" s="27"/>
      <c r="B6" s="30"/>
      <c r="C6" s="12"/>
      <c r="D6" s="13"/>
    </row>
    <row r="7" spans="1:4" ht="15.75">
      <c r="A7" s="27"/>
      <c r="B7" s="30"/>
      <c r="C7" s="12"/>
      <c r="D7" s="13"/>
    </row>
    <row r="8" spans="1:4" ht="15.75">
      <c r="A8" s="54" t="s">
        <v>76</v>
      </c>
      <c r="B8" s="55"/>
      <c r="C8" s="57"/>
      <c r="D8" s="58"/>
    </row>
    <row r="9" spans="1:4" ht="15.75">
      <c r="A9" s="54" t="s">
        <v>80</v>
      </c>
      <c r="B9" s="56"/>
      <c r="C9" s="59"/>
      <c r="D9" s="60"/>
    </row>
    <row r="10" spans="1:4">
      <c r="A10" s="14"/>
      <c r="B10" s="32"/>
      <c r="C10" s="16"/>
      <c r="D10" s="17"/>
    </row>
    <row r="11" spans="1:4" s="34" customFormat="1" ht="15.75">
      <c r="A11" s="7" t="s">
        <v>69</v>
      </c>
      <c r="B11" s="30"/>
      <c r="C11" s="12"/>
      <c r="D11" s="33">
        <f>'POPIS DEL IN MATERIALA EI'!$H$26</f>
        <v>0</v>
      </c>
    </row>
    <row r="12" spans="1:4" s="34" customFormat="1">
      <c r="A12" s="23"/>
      <c r="B12" s="18"/>
      <c r="C12" s="35"/>
      <c r="D12" s="36"/>
    </row>
    <row r="13" spans="1:4" s="34" customFormat="1" ht="15.75">
      <c r="A13" s="7" t="s">
        <v>70</v>
      </c>
      <c r="B13" s="18"/>
      <c r="C13" s="35"/>
      <c r="D13" s="33">
        <f>'POPIS DEL IN MATERIALA EI'!$H$40</f>
        <v>0</v>
      </c>
    </row>
    <row r="14" spans="1:4" s="34" customFormat="1">
      <c r="A14" s="20"/>
      <c r="B14" s="18"/>
      <c r="C14" s="35"/>
      <c r="D14" s="36"/>
    </row>
    <row r="15" spans="1:4" s="34" customFormat="1" ht="15.75">
      <c r="A15" s="7" t="s">
        <v>71</v>
      </c>
      <c r="B15" s="18"/>
      <c r="C15" s="35"/>
      <c r="D15" s="33">
        <f>'POPIS DEL IN MATERIALA EI'!$H$69</f>
        <v>0</v>
      </c>
    </row>
    <row r="16" spans="1:4" s="34" customFormat="1" ht="15.75">
      <c r="A16" s="23"/>
      <c r="B16" s="21"/>
      <c r="C16" s="22"/>
      <c r="D16" s="37"/>
    </row>
    <row r="17" spans="1:4" ht="15.75">
      <c r="A17" s="7" t="s">
        <v>72</v>
      </c>
      <c r="B17" s="38"/>
      <c r="C17" s="39"/>
      <c r="D17" s="33">
        <f>'POPIS DEL IN MATERIALA EI'!$H$80</f>
        <v>0</v>
      </c>
    </row>
    <row r="18" spans="1:4">
      <c r="A18" s="24"/>
      <c r="B18" s="38"/>
      <c r="C18" s="39"/>
      <c r="D18" s="40"/>
    </row>
    <row r="19" spans="1:4" ht="15.75">
      <c r="A19" s="7" t="s">
        <v>124</v>
      </c>
      <c r="B19" s="15"/>
      <c r="C19" s="39"/>
      <c r="D19" s="33">
        <f>'POPIS DEL IN MATERIALA EI'!$H$97</f>
        <v>0</v>
      </c>
    </row>
    <row r="20" spans="1:4">
      <c r="A20" s="24"/>
      <c r="B20" s="15"/>
      <c r="C20" s="39"/>
      <c r="D20" s="40"/>
    </row>
    <row r="21" spans="1:4" ht="15.75">
      <c r="A21" s="7" t="s">
        <v>139</v>
      </c>
      <c r="B21" s="15"/>
      <c r="C21" s="39"/>
      <c r="D21" s="33">
        <f>'POPIS DEL IN MATERIALA EI'!$H$108</f>
        <v>0</v>
      </c>
    </row>
    <row r="22" spans="1:4">
      <c r="A22" s="24"/>
      <c r="B22" s="15"/>
      <c r="C22" s="39"/>
      <c r="D22" s="40"/>
    </row>
    <row r="23" spans="1:4" ht="15.75">
      <c r="A23" s="7" t="s">
        <v>121</v>
      </c>
      <c r="B23" s="19"/>
      <c r="C23" s="39"/>
      <c r="D23" s="33">
        <f>'POPIS DEL IN MATERIALA EI'!$H$125</f>
        <v>0</v>
      </c>
    </row>
    <row r="24" spans="1:4">
      <c r="A24" s="24"/>
      <c r="B24" s="19"/>
      <c r="C24" s="39"/>
      <c r="D24" s="40"/>
    </row>
    <row r="25" spans="1:4" ht="15.75">
      <c r="A25" s="7" t="s">
        <v>122</v>
      </c>
      <c r="B25" s="19"/>
      <c r="C25" s="39"/>
      <c r="D25" s="33">
        <f>'POPIS DEL IN MATERIALA EI'!$H$140</f>
        <v>0</v>
      </c>
    </row>
    <row r="26" spans="1:4">
      <c r="A26" s="24"/>
      <c r="B26" s="38"/>
      <c r="C26" s="39"/>
      <c r="D26" s="36"/>
    </row>
    <row r="27" spans="1:4" ht="16.5" thickBot="1">
      <c r="A27" s="25" t="s">
        <v>123</v>
      </c>
      <c r="B27" s="41"/>
      <c r="C27" s="42"/>
      <c r="D27" s="43">
        <f>'POPIS DEL IN MATERIALA EI'!$H$154</f>
        <v>0</v>
      </c>
    </row>
    <row r="28" spans="1:4" ht="15" thickTop="1">
      <c r="A28" s="24"/>
      <c r="B28" s="38"/>
      <c r="C28" s="39"/>
      <c r="D28" s="39"/>
    </row>
    <row r="29" spans="1:4" ht="15.75">
      <c r="A29" s="47" t="s">
        <v>77</v>
      </c>
      <c r="B29" s="48"/>
      <c r="C29" s="49"/>
      <c r="D29" s="28">
        <f>SUM(D11:D27)</f>
        <v>0</v>
      </c>
    </row>
    <row r="30" spans="1:4" ht="15.75">
      <c r="A30" s="50"/>
      <c r="B30" s="51"/>
      <c r="C30" s="52"/>
      <c r="D30" s="29"/>
    </row>
    <row r="31" spans="1:4" ht="15.75">
      <c r="A31" s="50" t="s">
        <v>78</v>
      </c>
      <c r="B31" s="51"/>
      <c r="C31" s="52"/>
      <c r="D31" s="29">
        <f>D29*0.22</f>
        <v>0</v>
      </c>
    </row>
    <row r="32" spans="1:4" ht="15.75">
      <c r="A32" s="50"/>
      <c r="B32" s="51"/>
      <c r="C32" s="52"/>
      <c r="D32" s="29"/>
    </row>
    <row r="33" spans="1:4" ht="15.75">
      <c r="A33" s="50" t="s">
        <v>79</v>
      </c>
      <c r="B33" s="51"/>
      <c r="C33" s="52"/>
      <c r="D33" s="29">
        <f>SUM(D29:D32)</f>
        <v>0</v>
      </c>
    </row>
    <row r="34" spans="1:4" ht="15" thickBot="1">
      <c r="A34" s="44"/>
      <c r="B34" s="44"/>
      <c r="C34" s="44"/>
      <c r="D34" s="45"/>
    </row>
    <row r="35" spans="1:4" ht="15" thickTop="1"/>
  </sheetData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H157"/>
  <sheetViews>
    <sheetView tabSelected="1" view="pageBreakPreview" topLeftCell="A155" zoomScale="90" zoomScaleNormal="100" zoomScaleSheetLayoutView="90" workbookViewId="0">
      <selection activeCell="H145" sqref="H145"/>
    </sheetView>
  </sheetViews>
  <sheetFormatPr defaultRowHeight="15"/>
  <cols>
    <col min="1" max="1" width="3.42578125" customWidth="1"/>
    <col min="2" max="2" width="8.42578125" style="10" customWidth="1"/>
    <col min="3" max="3" width="35.42578125" customWidth="1"/>
    <col min="4" max="4" width="10.85546875" style="1" customWidth="1"/>
    <col min="5" max="5" width="9.42578125" style="1" customWidth="1"/>
    <col min="6" max="6" width="8" style="1" customWidth="1"/>
    <col min="7" max="7" width="8.5703125" style="3" customWidth="1"/>
    <col min="8" max="8" width="10.85546875" style="4" customWidth="1"/>
  </cols>
  <sheetData>
    <row r="5" spans="2:8" ht="15.75">
      <c r="B5" s="5" t="s">
        <v>15</v>
      </c>
    </row>
    <row r="6" spans="2:8" ht="15.75">
      <c r="B6" s="6"/>
    </row>
    <row r="7" spans="2:8">
      <c r="B7" s="7" t="s">
        <v>16</v>
      </c>
    </row>
    <row r="8" spans="2:8">
      <c r="B8" s="7"/>
    </row>
    <row r="9" spans="2:8">
      <c r="B9" s="8" t="s">
        <v>84</v>
      </c>
    </row>
    <row r="10" spans="2:8">
      <c r="B10" s="9"/>
    </row>
    <row r="11" spans="2:8">
      <c r="B11" s="9"/>
    </row>
    <row r="12" spans="2:8">
      <c r="B12" s="9"/>
    </row>
    <row r="13" spans="2:8">
      <c r="B13" s="63" t="s">
        <v>69</v>
      </c>
      <c r="C13" s="92"/>
      <c r="D13" s="93"/>
      <c r="E13" s="93"/>
      <c r="F13" s="93"/>
      <c r="G13" s="94"/>
      <c r="H13" s="95"/>
    </row>
    <row r="14" spans="2:8" ht="15.75" thickBot="1">
      <c r="B14" s="115" t="s">
        <v>17</v>
      </c>
      <c r="C14" s="115"/>
      <c r="D14" s="115"/>
      <c r="E14" s="115"/>
      <c r="F14" s="115"/>
      <c r="G14" s="115"/>
      <c r="H14" s="115"/>
    </row>
    <row r="15" spans="2:8" ht="26.25" thickBot="1">
      <c r="B15" s="96" t="s">
        <v>18</v>
      </c>
      <c r="C15" s="70" t="s">
        <v>19</v>
      </c>
      <c r="D15" s="69" t="s">
        <v>20</v>
      </c>
      <c r="E15" s="69" t="s">
        <v>21</v>
      </c>
      <c r="F15" s="69" t="s">
        <v>35</v>
      </c>
      <c r="G15" s="72" t="s">
        <v>22</v>
      </c>
      <c r="H15" s="73" t="s">
        <v>23</v>
      </c>
    </row>
    <row r="16" spans="2:8" ht="51.75" thickBot="1">
      <c r="B16" s="74">
        <v>1</v>
      </c>
      <c r="C16" s="84" t="s">
        <v>24</v>
      </c>
      <c r="D16" s="74" t="s">
        <v>41</v>
      </c>
      <c r="E16" s="74">
        <v>960</v>
      </c>
      <c r="F16" s="74" t="s">
        <v>14</v>
      </c>
      <c r="G16" s="112"/>
      <c r="H16" s="79">
        <f>G16*E16</f>
        <v>0</v>
      </c>
    </row>
    <row r="17" spans="2:8" ht="51.75" thickBot="1">
      <c r="B17" s="74">
        <f t="shared" ref="B17:B25" si="0">B16+1</f>
        <v>2</v>
      </c>
      <c r="C17" s="84" t="s">
        <v>24</v>
      </c>
      <c r="D17" s="74" t="s">
        <v>40</v>
      </c>
      <c r="E17" s="74">
        <v>30</v>
      </c>
      <c r="F17" s="74" t="s">
        <v>14</v>
      </c>
      <c r="G17" s="112"/>
      <c r="H17" s="79">
        <f>G17*E17</f>
        <v>0</v>
      </c>
    </row>
    <row r="18" spans="2:8" ht="27.75" thickBot="1">
      <c r="B18" s="74">
        <f t="shared" si="0"/>
        <v>3</v>
      </c>
      <c r="C18" s="84" t="s">
        <v>43</v>
      </c>
      <c r="D18" s="74" t="s">
        <v>128</v>
      </c>
      <c r="E18" s="74">
        <v>35</v>
      </c>
      <c r="F18" s="74" t="s">
        <v>14</v>
      </c>
      <c r="G18" s="112"/>
      <c r="H18" s="79">
        <f t="shared" ref="H18:H25" si="1">G18*E18</f>
        <v>0</v>
      </c>
    </row>
    <row r="19" spans="2:8" ht="27.75" thickBot="1">
      <c r="B19" s="74">
        <f t="shared" si="0"/>
        <v>4</v>
      </c>
      <c r="C19" s="84" t="s">
        <v>43</v>
      </c>
      <c r="D19" s="74" t="s">
        <v>129</v>
      </c>
      <c r="E19" s="74">
        <v>12</v>
      </c>
      <c r="F19" s="74" t="s">
        <v>14</v>
      </c>
      <c r="G19" s="112"/>
      <c r="H19" s="79">
        <f t="shared" si="1"/>
        <v>0</v>
      </c>
    </row>
    <row r="20" spans="2:8" ht="27.75" thickBot="1">
      <c r="B20" s="74">
        <f t="shared" si="0"/>
        <v>5</v>
      </c>
      <c r="C20" s="84" t="s">
        <v>43</v>
      </c>
      <c r="D20" s="74" t="s">
        <v>130</v>
      </c>
      <c r="E20" s="74">
        <v>470</v>
      </c>
      <c r="F20" s="74" t="s">
        <v>14</v>
      </c>
      <c r="G20" s="112"/>
      <c r="H20" s="79">
        <f t="shared" si="1"/>
        <v>0</v>
      </c>
    </row>
    <row r="21" spans="2:8" ht="27.75" thickBot="1">
      <c r="B21" s="74">
        <f t="shared" si="0"/>
        <v>6</v>
      </c>
      <c r="C21" s="84" t="s">
        <v>43</v>
      </c>
      <c r="D21" s="74" t="s">
        <v>131</v>
      </c>
      <c r="E21" s="74">
        <v>40</v>
      </c>
      <c r="F21" s="74" t="s">
        <v>14</v>
      </c>
      <c r="G21" s="112"/>
      <c r="H21" s="79">
        <f t="shared" si="1"/>
        <v>0</v>
      </c>
    </row>
    <row r="22" spans="2:8" ht="27.75" thickBot="1">
      <c r="B22" s="74">
        <f t="shared" si="0"/>
        <v>7</v>
      </c>
      <c r="C22" s="84" t="s">
        <v>43</v>
      </c>
      <c r="D22" s="74" t="s">
        <v>132</v>
      </c>
      <c r="E22" s="74">
        <v>420</v>
      </c>
      <c r="F22" s="74" t="s">
        <v>14</v>
      </c>
      <c r="G22" s="112"/>
      <c r="H22" s="79">
        <f t="shared" si="1"/>
        <v>0</v>
      </c>
    </row>
    <row r="23" spans="2:8" ht="27.75" thickBot="1">
      <c r="B23" s="74">
        <f t="shared" si="0"/>
        <v>8</v>
      </c>
      <c r="C23" s="84" t="s">
        <v>43</v>
      </c>
      <c r="D23" s="74" t="s">
        <v>133</v>
      </c>
      <c r="E23" s="74">
        <v>35</v>
      </c>
      <c r="F23" s="74" t="s">
        <v>14</v>
      </c>
      <c r="G23" s="112"/>
      <c r="H23" s="79">
        <f>G23*E23</f>
        <v>0</v>
      </c>
    </row>
    <row r="24" spans="2:8" ht="39" thickBot="1">
      <c r="B24" s="74">
        <f t="shared" si="0"/>
        <v>9</v>
      </c>
      <c r="C24" s="84" t="s">
        <v>25</v>
      </c>
      <c r="D24" s="74" t="s">
        <v>134</v>
      </c>
      <c r="E24" s="74">
        <v>45</v>
      </c>
      <c r="F24" s="74" t="s">
        <v>14</v>
      </c>
      <c r="G24" s="112"/>
      <c r="H24" s="79">
        <f t="shared" si="1"/>
        <v>0</v>
      </c>
    </row>
    <row r="25" spans="2:8" ht="39" thickBot="1">
      <c r="B25" s="74">
        <f t="shared" si="0"/>
        <v>10</v>
      </c>
      <c r="C25" s="84" t="s">
        <v>25</v>
      </c>
      <c r="D25" s="74" t="s">
        <v>42</v>
      </c>
      <c r="E25" s="74">
        <v>25</v>
      </c>
      <c r="F25" s="74" t="s">
        <v>14</v>
      </c>
      <c r="G25" s="112"/>
      <c r="H25" s="79">
        <f t="shared" si="1"/>
        <v>0</v>
      </c>
    </row>
    <row r="26" spans="2:8">
      <c r="B26" s="97"/>
      <c r="C26" s="92"/>
      <c r="D26" s="93"/>
      <c r="E26" s="93"/>
      <c r="F26" s="93"/>
      <c r="G26" s="94"/>
      <c r="H26" s="98">
        <f>SUM(H16:H25)</f>
        <v>0</v>
      </c>
    </row>
    <row r="27" spans="2:8">
      <c r="B27" s="97"/>
      <c r="C27" s="92"/>
      <c r="D27" s="93"/>
      <c r="E27" s="93"/>
      <c r="F27" s="93"/>
      <c r="G27" s="94"/>
      <c r="H27" s="98"/>
    </row>
    <row r="28" spans="2:8">
      <c r="B28" s="97"/>
      <c r="C28" s="92"/>
      <c r="D28" s="93"/>
      <c r="E28" s="93"/>
      <c r="F28" s="93"/>
      <c r="G28" s="94"/>
      <c r="H28" s="98"/>
    </row>
    <row r="29" spans="2:8">
      <c r="B29" s="63" t="s">
        <v>70</v>
      </c>
      <c r="C29" s="92"/>
      <c r="D29" s="93"/>
      <c r="E29" s="93"/>
      <c r="F29" s="93"/>
      <c r="G29" s="94"/>
      <c r="H29" s="95"/>
    </row>
    <row r="30" spans="2:8" ht="32.65" customHeight="1" thickBot="1">
      <c r="B30" s="116" t="s">
        <v>135</v>
      </c>
      <c r="C30" s="117"/>
      <c r="D30" s="117"/>
      <c r="E30" s="117"/>
      <c r="F30" s="117"/>
      <c r="G30" s="117"/>
      <c r="H30" s="117"/>
    </row>
    <row r="31" spans="2:8" ht="26.25" thickBot="1">
      <c r="B31" s="96" t="s">
        <v>18</v>
      </c>
      <c r="C31" s="70" t="s">
        <v>19</v>
      </c>
      <c r="D31" s="69" t="s">
        <v>20</v>
      </c>
      <c r="E31" s="69" t="s">
        <v>21</v>
      </c>
      <c r="F31" s="69" t="s">
        <v>35</v>
      </c>
      <c r="G31" s="72" t="s">
        <v>22</v>
      </c>
      <c r="H31" s="73" t="s">
        <v>23</v>
      </c>
    </row>
    <row r="32" spans="2:8" ht="51.75" thickBot="1">
      <c r="B32" s="74">
        <v>1</v>
      </c>
      <c r="C32" s="84" t="s">
        <v>26</v>
      </c>
      <c r="D32" s="74" t="s">
        <v>62</v>
      </c>
      <c r="E32" s="74">
        <v>30</v>
      </c>
      <c r="F32" s="74" t="s">
        <v>36</v>
      </c>
      <c r="G32" s="112"/>
      <c r="H32" s="79">
        <f t="shared" ref="H32:H39" si="2">G32*E32</f>
        <v>0</v>
      </c>
    </row>
    <row r="33" spans="2:8" ht="26.25" thickBot="1">
      <c r="B33" s="74">
        <f t="shared" ref="B33:B38" si="3">B32+1</f>
        <v>2</v>
      </c>
      <c r="C33" s="84" t="s">
        <v>85</v>
      </c>
      <c r="D33" s="74"/>
      <c r="E33" s="74">
        <v>10</v>
      </c>
      <c r="F33" s="74" t="s">
        <v>36</v>
      </c>
      <c r="G33" s="112"/>
      <c r="H33" s="79">
        <f>G33*E33</f>
        <v>0</v>
      </c>
    </row>
    <row r="34" spans="2:8" ht="51.75" thickBot="1">
      <c r="B34" s="74">
        <f t="shared" si="3"/>
        <v>3</v>
      </c>
      <c r="C34" s="84" t="s">
        <v>64</v>
      </c>
      <c r="D34" s="74" t="s">
        <v>62</v>
      </c>
      <c r="E34" s="74">
        <v>1</v>
      </c>
      <c r="F34" s="74" t="s">
        <v>36</v>
      </c>
      <c r="G34" s="112"/>
      <c r="H34" s="79">
        <f>G34*E34</f>
        <v>0</v>
      </c>
    </row>
    <row r="35" spans="2:8" ht="51.75" thickBot="1">
      <c r="B35" s="74">
        <f t="shared" si="3"/>
        <v>4</v>
      </c>
      <c r="C35" s="84" t="s">
        <v>27</v>
      </c>
      <c r="D35" s="74" t="s">
        <v>62</v>
      </c>
      <c r="E35" s="74">
        <v>2</v>
      </c>
      <c r="F35" s="74" t="s">
        <v>36</v>
      </c>
      <c r="G35" s="112"/>
      <c r="H35" s="79">
        <f t="shared" si="2"/>
        <v>0</v>
      </c>
    </row>
    <row r="36" spans="2:8" ht="51.75" thickBot="1">
      <c r="B36" s="74">
        <f t="shared" si="3"/>
        <v>5</v>
      </c>
      <c r="C36" s="84" t="s">
        <v>28</v>
      </c>
      <c r="D36" s="74" t="s">
        <v>62</v>
      </c>
      <c r="E36" s="74">
        <v>3</v>
      </c>
      <c r="F36" s="74" t="s">
        <v>36</v>
      </c>
      <c r="G36" s="112"/>
      <c r="H36" s="79">
        <f t="shared" si="2"/>
        <v>0</v>
      </c>
    </row>
    <row r="37" spans="2:8" ht="51.75" thickBot="1">
      <c r="B37" s="74">
        <f t="shared" si="3"/>
        <v>6</v>
      </c>
      <c r="C37" s="84" t="s">
        <v>56</v>
      </c>
      <c r="D37" s="74" t="s">
        <v>62</v>
      </c>
      <c r="E37" s="74">
        <v>4</v>
      </c>
      <c r="F37" s="74" t="s">
        <v>36</v>
      </c>
      <c r="G37" s="112"/>
      <c r="H37" s="79">
        <f>G37*E37</f>
        <v>0</v>
      </c>
    </row>
    <row r="38" spans="2:8" ht="15.75" thickBot="1">
      <c r="B38" s="74">
        <f t="shared" si="3"/>
        <v>7</v>
      </c>
      <c r="C38" s="84" t="s">
        <v>136</v>
      </c>
      <c r="D38" s="74" t="s">
        <v>65</v>
      </c>
      <c r="E38" s="74">
        <v>2</v>
      </c>
      <c r="F38" s="74" t="s">
        <v>36</v>
      </c>
      <c r="G38" s="112"/>
      <c r="H38" s="79">
        <f t="shared" si="2"/>
        <v>0</v>
      </c>
    </row>
    <row r="39" spans="2:8" ht="51.75" thickBot="1">
      <c r="B39" s="74">
        <f>B38+1</f>
        <v>8</v>
      </c>
      <c r="C39" s="84" t="s">
        <v>29</v>
      </c>
      <c r="D39" s="74" t="s">
        <v>62</v>
      </c>
      <c r="E39" s="74">
        <v>9</v>
      </c>
      <c r="F39" s="74" t="s">
        <v>36</v>
      </c>
      <c r="G39" s="112"/>
      <c r="H39" s="79">
        <f t="shared" si="2"/>
        <v>0</v>
      </c>
    </row>
    <row r="40" spans="2:8">
      <c r="B40" s="63"/>
      <c r="C40" s="92"/>
      <c r="D40" s="93"/>
      <c r="E40" s="93"/>
      <c r="F40" s="93"/>
      <c r="G40" s="94"/>
      <c r="H40" s="98">
        <f>SUM(H32:H39)</f>
        <v>0</v>
      </c>
    </row>
    <row r="41" spans="2:8">
      <c r="B41" s="63"/>
      <c r="C41" s="92"/>
      <c r="D41" s="93"/>
      <c r="E41" s="93"/>
      <c r="F41" s="93"/>
      <c r="G41" s="94"/>
      <c r="H41" s="98"/>
    </row>
    <row r="42" spans="2:8">
      <c r="B42" s="63"/>
      <c r="C42" s="92"/>
      <c r="D42" s="93"/>
      <c r="E42" s="93"/>
      <c r="F42" s="93"/>
      <c r="G42" s="94"/>
      <c r="H42" s="98"/>
    </row>
    <row r="43" spans="2:8">
      <c r="B43" s="63" t="s">
        <v>71</v>
      </c>
      <c r="C43" s="92"/>
      <c r="D43" s="93"/>
      <c r="E43" s="93"/>
      <c r="F43" s="93"/>
      <c r="G43" s="94"/>
      <c r="H43" s="95"/>
    </row>
    <row r="44" spans="2:8" ht="15.75" thickBot="1">
      <c r="B44" s="116" t="s">
        <v>30</v>
      </c>
      <c r="C44" s="116"/>
      <c r="D44" s="116"/>
      <c r="E44" s="116"/>
      <c r="F44" s="116"/>
      <c r="G44" s="116"/>
      <c r="H44" s="116"/>
    </row>
    <row r="45" spans="2:8" ht="26.25" thickBot="1">
      <c r="B45" s="96" t="s">
        <v>18</v>
      </c>
      <c r="C45" s="70" t="s">
        <v>19</v>
      </c>
      <c r="D45" s="69" t="s">
        <v>20</v>
      </c>
      <c r="E45" s="69" t="s">
        <v>31</v>
      </c>
      <c r="F45" s="69" t="s">
        <v>35</v>
      </c>
      <c r="G45" s="72" t="s">
        <v>22</v>
      </c>
      <c r="H45" s="73" t="s">
        <v>23</v>
      </c>
    </row>
    <row r="46" spans="2:8" ht="15.75" thickBot="1">
      <c r="B46" s="74"/>
      <c r="C46" s="99" t="s">
        <v>86</v>
      </c>
      <c r="D46" s="100"/>
      <c r="E46" s="100"/>
      <c r="F46" s="74"/>
      <c r="G46" s="101"/>
      <c r="H46" s="113"/>
    </row>
    <row r="47" spans="2:8" ht="51.75" thickBot="1">
      <c r="B47" s="74">
        <f t="shared" ref="B47:B56" si="4">B46+1</f>
        <v>1</v>
      </c>
      <c r="C47" s="84" t="s">
        <v>90</v>
      </c>
      <c r="D47" s="74"/>
      <c r="E47" s="74">
        <v>1</v>
      </c>
      <c r="F47" s="74" t="s">
        <v>36</v>
      </c>
      <c r="G47" s="78"/>
      <c r="H47" s="79">
        <f>E47*G47</f>
        <v>0</v>
      </c>
    </row>
    <row r="48" spans="2:8" ht="26.25" thickBot="1">
      <c r="B48" s="74">
        <f t="shared" si="4"/>
        <v>2</v>
      </c>
      <c r="C48" s="84" t="s">
        <v>68</v>
      </c>
      <c r="D48" s="74" t="s">
        <v>87</v>
      </c>
      <c r="E48" s="74">
        <v>1</v>
      </c>
      <c r="F48" s="74" t="s">
        <v>36</v>
      </c>
      <c r="G48" s="78"/>
      <c r="H48" s="79">
        <f>E48*G48</f>
        <v>0</v>
      </c>
    </row>
    <row r="49" spans="2:8" ht="39" thickBot="1">
      <c r="B49" s="74">
        <f t="shared" si="4"/>
        <v>3</v>
      </c>
      <c r="C49" s="84" t="s">
        <v>44</v>
      </c>
      <c r="D49" s="74"/>
      <c r="E49" s="74">
        <v>3</v>
      </c>
      <c r="F49" s="74" t="s">
        <v>36</v>
      </c>
      <c r="G49" s="78"/>
      <c r="H49" s="79">
        <f>E49*G49</f>
        <v>0</v>
      </c>
    </row>
    <row r="50" spans="2:8" ht="26.25" thickBot="1">
      <c r="B50" s="74">
        <f t="shared" si="4"/>
        <v>4</v>
      </c>
      <c r="C50" s="84" t="s">
        <v>45</v>
      </c>
      <c r="D50" s="74"/>
      <c r="E50" s="74">
        <v>1</v>
      </c>
      <c r="F50" s="74" t="s">
        <v>36</v>
      </c>
      <c r="G50" s="78"/>
      <c r="H50" s="79">
        <f>E50*G50</f>
        <v>0</v>
      </c>
    </row>
    <row r="51" spans="2:8" ht="26.25" thickBot="1">
      <c r="B51" s="74">
        <f t="shared" si="4"/>
        <v>5</v>
      </c>
      <c r="C51" s="84" t="s">
        <v>46</v>
      </c>
      <c r="D51" s="74"/>
      <c r="E51" s="74">
        <v>1</v>
      </c>
      <c r="F51" s="74" t="s">
        <v>36</v>
      </c>
      <c r="G51" s="78"/>
      <c r="H51" s="79">
        <f>E51*G51</f>
        <v>0</v>
      </c>
    </row>
    <row r="52" spans="2:8" ht="26.25" thickBot="1">
      <c r="B52" s="74">
        <f t="shared" si="4"/>
        <v>6</v>
      </c>
      <c r="C52" s="84" t="s">
        <v>33</v>
      </c>
      <c r="D52" s="74" t="s">
        <v>34</v>
      </c>
      <c r="E52" s="74">
        <v>1</v>
      </c>
      <c r="F52" s="74" t="s">
        <v>36</v>
      </c>
      <c r="G52" s="78"/>
      <c r="H52" s="79">
        <f>E52*G52</f>
        <v>0</v>
      </c>
    </row>
    <row r="53" spans="2:8" ht="15.75" thickBot="1">
      <c r="B53" s="74">
        <f t="shared" si="4"/>
        <v>7</v>
      </c>
      <c r="C53" s="84" t="s">
        <v>47</v>
      </c>
      <c r="D53" s="74" t="s">
        <v>48</v>
      </c>
      <c r="E53" s="74">
        <v>6</v>
      </c>
      <c r="F53" s="74" t="s">
        <v>36</v>
      </c>
      <c r="G53" s="78"/>
      <c r="H53" s="79">
        <f>E53*G53</f>
        <v>0</v>
      </c>
    </row>
    <row r="54" spans="2:8" ht="15.75" thickBot="1">
      <c r="B54" s="74">
        <f t="shared" si="4"/>
        <v>8</v>
      </c>
      <c r="C54" s="84" t="s">
        <v>47</v>
      </c>
      <c r="D54" s="74" t="s">
        <v>49</v>
      </c>
      <c r="E54" s="74">
        <v>8</v>
      </c>
      <c r="F54" s="74" t="s">
        <v>36</v>
      </c>
      <c r="G54" s="78"/>
      <c r="H54" s="79">
        <f>E54*G54</f>
        <v>0</v>
      </c>
    </row>
    <row r="55" spans="2:8" ht="26.25" thickBot="1">
      <c r="B55" s="74">
        <f t="shared" si="4"/>
        <v>9</v>
      </c>
      <c r="C55" s="84" t="s">
        <v>51</v>
      </c>
      <c r="D55" s="74"/>
      <c r="E55" s="74">
        <v>1</v>
      </c>
      <c r="F55" s="74" t="s">
        <v>36</v>
      </c>
      <c r="G55" s="78"/>
      <c r="H55" s="79">
        <f>E55*G55</f>
        <v>0</v>
      </c>
    </row>
    <row r="56" spans="2:8" ht="39" thickBot="1">
      <c r="B56" s="74">
        <f t="shared" si="4"/>
        <v>10</v>
      </c>
      <c r="C56" s="84" t="s">
        <v>88</v>
      </c>
      <c r="D56" s="74"/>
      <c r="E56" s="74">
        <v>1</v>
      </c>
      <c r="F56" s="74" t="s">
        <v>36</v>
      </c>
      <c r="G56" s="78"/>
      <c r="H56" s="79">
        <f>E56*G56</f>
        <v>0</v>
      </c>
    </row>
    <row r="57" spans="2:8" ht="26.25" thickBot="1">
      <c r="B57" s="74">
        <f>B56+1</f>
        <v>11</v>
      </c>
      <c r="C57" s="84" t="s">
        <v>50</v>
      </c>
      <c r="D57" s="74"/>
      <c r="E57" s="74">
        <v>1</v>
      </c>
      <c r="F57" s="74" t="s">
        <v>36</v>
      </c>
      <c r="G57" s="78"/>
      <c r="H57" s="79">
        <f>E57*G57</f>
        <v>0</v>
      </c>
    </row>
    <row r="58" spans="2:8" ht="26.25" thickBot="1">
      <c r="B58" s="74">
        <f>B57+1</f>
        <v>12</v>
      </c>
      <c r="C58" s="84" t="s">
        <v>32</v>
      </c>
      <c r="D58" s="74"/>
      <c r="E58" s="74">
        <v>1</v>
      </c>
      <c r="F58" s="74" t="s">
        <v>36</v>
      </c>
      <c r="G58" s="78"/>
      <c r="H58" s="79">
        <f>E58*G58</f>
        <v>0</v>
      </c>
    </row>
    <row r="59" spans="2:8" ht="15.75" thickBot="1">
      <c r="B59" s="74"/>
      <c r="C59" s="99" t="s">
        <v>89</v>
      </c>
      <c r="D59" s="100"/>
      <c r="E59" s="100"/>
      <c r="F59" s="74"/>
      <c r="G59" s="101"/>
      <c r="H59" s="113"/>
    </row>
    <row r="60" spans="2:8" ht="51.75" thickBot="1">
      <c r="B60" s="74">
        <f t="shared" ref="B60:B67" si="5">B59+1</f>
        <v>1</v>
      </c>
      <c r="C60" s="84" t="s">
        <v>90</v>
      </c>
      <c r="D60" s="74"/>
      <c r="E60" s="74">
        <v>1</v>
      </c>
      <c r="F60" s="74" t="s">
        <v>36</v>
      </c>
      <c r="G60" s="78"/>
      <c r="H60" s="79">
        <f>E60*G60</f>
        <v>0</v>
      </c>
    </row>
    <row r="61" spans="2:8" ht="26.25" thickBot="1">
      <c r="B61" s="74">
        <f t="shared" si="5"/>
        <v>2</v>
      </c>
      <c r="C61" s="84" t="s">
        <v>68</v>
      </c>
      <c r="D61" s="74" t="s">
        <v>87</v>
      </c>
      <c r="E61" s="74">
        <v>1</v>
      </c>
      <c r="F61" s="74" t="s">
        <v>36</v>
      </c>
      <c r="G61" s="78"/>
      <c r="H61" s="79">
        <f>E61*G61</f>
        <v>0</v>
      </c>
    </row>
    <row r="62" spans="2:8" ht="39" thickBot="1">
      <c r="B62" s="74">
        <f t="shared" si="5"/>
        <v>3</v>
      </c>
      <c r="C62" s="84" t="s">
        <v>44</v>
      </c>
      <c r="D62" s="74"/>
      <c r="E62" s="74">
        <v>3</v>
      </c>
      <c r="F62" s="74" t="s">
        <v>36</v>
      </c>
      <c r="G62" s="78"/>
      <c r="H62" s="79">
        <f>E62*G62</f>
        <v>0</v>
      </c>
    </row>
    <row r="63" spans="2:8" ht="26.25" thickBot="1">
      <c r="B63" s="74">
        <f t="shared" si="5"/>
        <v>4</v>
      </c>
      <c r="C63" s="84" t="s">
        <v>45</v>
      </c>
      <c r="D63" s="74"/>
      <c r="E63" s="74">
        <v>1</v>
      </c>
      <c r="F63" s="74" t="s">
        <v>36</v>
      </c>
      <c r="G63" s="78"/>
      <c r="H63" s="79">
        <f>E63*G63</f>
        <v>0</v>
      </c>
    </row>
    <row r="64" spans="2:8" ht="26.25" thickBot="1">
      <c r="B64" s="74">
        <f t="shared" si="5"/>
        <v>5</v>
      </c>
      <c r="C64" s="84" t="s">
        <v>33</v>
      </c>
      <c r="D64" s="74" t="s">
        <v>34</v>
      </c>
      <c r="E64" s="74">
        <v>1</v>
      </c>
      <c r="F64" s="74" t="s">
        <v>36</v>
      </c>
      <c r="G64" s="78"/>
      <c r="H64" s="79">
        <f>E64*G64</f>
        <v>0</v>
      </c>
    </row>
    <row r="65" spans="2:8" ht="15.75" thickBot="1">
      <c r="B65" s="74">
        <f t="shared" si="5"/>
        <v>6</v>
      </c>
      <c r="C65" s="84" t="s">
        <v>47</v>
      </c>
      <c r="D65" s="74" t="s">
        <v>48</v>
      </c>
      <c r="E65" s="74">
        <v>4</v>
      </c>
      <c r="F65" s="74" t="s">
        <v>36</v>
      </c>
      <c r="G65" s="78"/>
      <c r="H65" s="79">
        <f>E65*G65</f>
        <v>0</v>
      </c>
    </row>
    <row r="66" spans="2:8" ht="15.75" thickBot="1">
      <c r="B66" s="74">
        <f t="shared" si="5"/>
        <v>7</v>
      </c>
      <c r="C66" s="84" t="s">
        <v>47</v>
      </c>
      <c r="D66" s="74" t="s">
        <v>49</v>
      </c>
      <c r="E66" s="74">
        <v>15</v>
      </c>
      <c r="F66" s="74" t="s">
        <v>36</v>
      </c>
      <c r="G66" s="78"/>
      <c r="H66" s="79">
        <f>E66*G66</f>
        <v>0</v>
      </c>
    </row>
    <row r="67" spans="2:8" ht="26.25" thickBot="1">
      <c r="B67" s="74">
        <f t="shared" si="5"/>
        <v>8</v>
      </c>
      <c r="C67" s="84" t="s">
        <v>50</v>
      </c>
      <c r="D67" s="74"/>
      <c r="E67" s="74">
        <v>2</v>
      </c>
      <c r="F67" s="74" t="s">
        <v>36</v>
      </c>
      <c r="G67" s="78"/>
      <c r="H67" s="79">
        <f>E67*G67</f>
        <v>0</v>
      </c>
    </row>
    <row r="68" spans="2:8" ht="26.25" thickBot="1">
      <c r="B68" s="74">
        <f>B67+1</f>
        <v>9</v>
      </c>
      <c r="C68" s="84" t="s">
        <v>32</v>
      </c>
      <c r="D68" s="74"/>
      <c r="E68" s="74">
        <v>1</v>
      </c>
      <c r="F68" s="74" t="s">
        <v>36</v>
      </c>
      <c r="G68" s="78"/>
      <c r="H68" s="79">
        <f>E68*G68</f>
        <v>0</v>
      </c>
    </row>
    <row r="69" spans="2:8">
      <c r="B69" s="102"/>
      <c r="C69" s="120" t="s">
        <v>140</v>
      </c>
      <c r="D69" s="93"/>
      <c r="E69" s="93"/>
      <c r="F69" s="93"/>
      <c r="G69" s="94"/>
      <c r="H69" s="98">
        <f>SUM(H47:H68)</f>
        <v>0</v>
      </c>
    </row>
    <row r="70" spans="2:8">
      <c r="B70" s="102"/>
      <c r="C70" s="92"/>
      <c r="D70" s="93"/>
      <c r="E70" s="93"/>
      <c r="F70" s="93"/>
      <c r="G70" s="94"/>
      <c r="H70" s="98"/>
    </row>
    <row r="71" spans="2:8">
      <c r="B71" s="102"/>
      <c r="C71" s="92"/>
      <c r="D71" s="93"/>
      <c r="E71" s="93"/>
      <c r="F71" s="93"/>
      <c r="G71" s="94"/>
      <c r="H71" s="98"/>
    </row>
    <row r="72" spans="2:8">
      <c r="B72" s="63" t="s">
        <v>72</v>
      </c>
      <c r="C72" s="92"/>
      <c r="D72" s="93"/>
      <c r="E72" s="93"/>
      <c r="F72" s="93"/>
      <c r="G72" s="94"/>
      <c r="H72" s="95"/>
    </row>
    <row r="73" spans="2:8" ht="45.75" customHeight="1" thickBot="1">
      <c r="B73" s="116" t="s">
        <v>137</v>
      </c>
      <c r="C73" s="116"/>
      <c r="D73" s="116"/>
      <c r="E73" s="116"/>
      <c r="F73" s="116"/>
      <c r="G73" s="116"/>
      <c r="H73" s="116"/>
    </row>
    <row r="74" spans="2:8" ht="26.25" thickBot="1">
      <c r="B74" s="96" t="s">
        <v>18</v>
      </c>
      <c r="C74" s="70" t="s">
        <v>19</v>
      </c>
      <c r="D74" s="69" t="s">
        <v>20</v>
      </c>
      <c r="E74" s="69" t="s">
        <v>21</v>
      </c>
      <c r="F74" s="69" t="s">
        <v>35</v>
      </c>
      <c r="G74" s="72" t="s">
        <v>22</v>
      </c>
      <c r="H74" s="73" t="s">
        <v>23</v>
      </c>
    </row>
    <row r="75" spans="2:8" ht="39" thickBot="1">
      <c r="B75" s="74">
        <v>1</v>
      </c>
      <c r="C75" s="84" t="s">
        <v>93</v>
      </c>
      <c r="D75" s="74" t="s">
        <v>94</v>
      </c>
      <c r="E75" s="74">
        <v>27</v>
      </c>
      <c r="F75" s="74" t="s">
        <v>36</v>
      </c>
      <c r="G75" s="112"/>
      <c r="H75" s="79">
        <f>G75*E75</f>
        <v>0</v>
      </c>
    </row>
    <row r="76" spans="2:8" s="11" customFormat="1" ht="26.25" thickBot="1">
      <c r="B76" s="74">
        <f>B75+1</f>
        <v>2</v>
      </c>
      <c r="C76" s="75" t="s">
        <v>95</v>
      </c>
      <c r="D76" s="74" t="s">
        <v>94</v>
      </c>
      <c r="E76" s="74">
        <v>11</v>
      </c>
      <c r="F76" s="74" t="s">
        <v>36</v>
      </c>
      <c r="G76" s="112"/>
      <c r="H76" s="79">
        <f>G76*E76</f>
        <v>0</v>
      </c>
    </row>
    <row r="77" spans="2:8" s="11" customFormat="1" ht="39" thickBot="1">
      <c r="B77" s="74">
        <f>B76+1</f>
        <v>3</v>
      </c>
      <c r="C77" s="75" t="s">
        <v>92</v>
      </c>
      <c r="D77" s="74" t="s">
        <v>94</v>
      </c>
      <c r="E77" s="74">
        <v>2</v>
      </c>
      <c r="F77" s="74" t="s">
        <v>36</v>
      </c>
      <c r="G77" s="112"/>
      <c r="H77" s="79">
        <f>G77*E77</f>
        <v>0</v>
      </c>
    </row>
    <row r="78" spans="2:8" s="11" customFormat="1" ht="51.75" thickBot="1">
      <c r="B78" s="74">
        <f>B77+1</f>
        <v>4</v>
      </c>
      <c r="C78" s="75" t="s">
        <v>73</v>
      </c>
      <c r="D78" s="74" t="s">
        <v>94</v>
      </c>
      <c r="E78" s="74">
        <v>1</v>
      </c>
      <c r="F78" s="74" t="s">
        <v>36</v>
      </c>
      <c r="G78" s="112"/>
      <c r="H78" s="79">
        <f>G78*E78</f>
        <v>0</v>
      </c>
    </row>
    <row r="79" spans="2:8" s="11" customFormat="1" ht="39" thickBot="1">
      <c r="B79" s="74">
        <f>B78+1</f>
        <v>5</v>
      </c>
      <c r="C79" s="75" t="s">
        <v>91</v>
      </c>
      <c r="D79" s="74" t="s">
        <v>94</v>
      </c>
      <c r="E79" s="74">
        <v>4</v>
      </c>
      <c r="F79" s="74" t="s">
        <v>36</v>
      </c>
      <c r="G79" s="112"/>
      <c r="H79" s="79">
        <f>G79*E79</f>
        <v>0</v>
      </c>
    </row>
    <row r="80" spans="2:8">
      <c r="B80" s="103"/>
      <c r="C80" s="92"/>
      <c r="D80" s="93"/>
      <c r="E80" s="93"/>
      <c r="F80" s="93"/>
      <c r="G80" s="94"/>
      <c r="H80" s="98">
        <f>SUM(H75:H79)</f>
        <v>0</v>
      </c>
    </row>
    <row r="81" spans="2:8">
      <c r="B81" s="103"/>
      <c r="C81" s="92"/>
      <c r="D81" s="93"/>
      <c r="E81" s="93"/>
      <c r="F81" s="93"/>
      <c r="G81" s="94"/>
      <c r="H81" s="95"/>
    </row>
    <row r="82" spans="2:8">
      <c r="B82" s="103"/>
      <c r="C82" s="92"/>
      <c r="D82" s="93"/>
      <c r="E82" s="93"/>
      <c r="F82" s="93"/>
      <c r="G82" s="94"/>
      <c r="H82" s="95"/>
    </row>
    <row r="83" spans="2:8">
      <c r="B83" s="63" t="s">
        <v>124</v>
      </c>
      <c r="C83" s="92"/>
      <c r="D83" s="93"/>
      <c r="E83" s="93"/>
      <c r="F83" s="93"/>
      <c r="G83" s="94"/>
      <c r="H83" s="95"/>
    </row>
    <row r="84" spans="2:8" ht="15.75" thickBot="1">
      <c r="B84" s="118" t="s">
        <v>37</v>
      </c>
      <c r="C84" s="118"/>
      <c r="D84" s="118"/>
      <c r="E84" s="118"/>
      <c r="F84" s="118"/>
      <c r="G84" s="118"/>
      <c r="H84" s="118"/>
    </row>
    <row r="85" spans="2:8" ht="26.25" thickBot="1">
      <c r="B85" s="96" t="s">
        <v>18</v>
      </c>
      <c r="C85" s="70" t="s">
        <v>19</v>
      </c>
      <c r="D85" s="69" t="s">
        <v>20</v>
      </c>
      <c r="E85" s="69" t="s">
        <v>21</v>
      </c>
      <c r="F85" s="69" t="s">
        <v>35</v>
      </c>
      <c r="G85" s="72" t="s">
        <v>22</v>
      </c>
      <c r="H85" s="73" t="s">
        <v>23</v>
      </c>
    </row>
    <row r="86" spans="2:8" ht="179.25" thickBot="1">
      <c r="B86" s="74">
        <v>1</v>
      </c>
      <c r="C86" s="104" t="s">
        <v>96</v>
      </c>
      <c r="D86" s="105"/>
      <c r="E86" s="105">
        <v>1</v>
      </c>
      <c r="F86" s="105" t="s">
        <v>36</v>
      </c>
      <c r="G86" s="112"/>
      <c r="H86" s="79">
        <f>G86*E86</f>
        <v>0</v>
      </c>
    </row>
    <row r="87" spans="2:8" ht="39" thickBot="1">
      <c r="B87" s="74">
        <f t="shared" ref="B87:B95" si="6">B86+1</f>
        <v>2</v>
      </c>
      <c r="C87" s="84" t="s">
        <v>97</v>
      </c>
      <c r="D87" s="74"/>
      <c r="E87" s="74">
        <v>1</v>
      </c>
      <c r="F87" s="106" t="s">
        <v>36</v>
      </c>
      <c r="G87" s="112"/>
      <c r="H87" s="79">
        <f>G87*E87</f>
        <v>0</v>
      </c>
    </row>
    <row r="88" spans="2:8" ht="26.25" thickBot="1">
      <c r="B88" s="74">
        <f t="shared" si="6"/>
        <v>3</v>
      </c>
      <c r="C88" s="84" t="s">
        <v>98</v>
      </c>
      <c r="D88" s="74"/>
      <c r="E88" s="74">
        <v>1</v>
      </c>
      <c r="F88" s="106" t="s">
        <v>36</v>
      </c>
      <c r="G88" s="112"/>
      <c r="H88" s="79">
        <f t="shared" ref="H88:H96" si="7">G88*E88</f>
        <v>0</v>
      </c>
    </row>
    <row r="89" spans="2:8" ht="26.25" thickBot="1">
      <c r="B89" s="74"/>
      <c r="C89" s="84" t="s">
        <v>105</v>
      </c>
      <c r="D89" s="74"/>
      <c r="E89" s="74">
        <v>30</v>
      </c>
      <c r="F89" s="107" t="s">
        <v>14</v>
      </c>
      <c r="G89" s="112"/>
      <c r="H89" s="79">
        <f>G89*E89</f>
        <v>0</v>
      </c>
    </row>
    <row r="90" spans="2:8" ht="51.75" thickBot="1">
      <c r="B90" s="74"/>
      <c r="C90" s="84" t="s">
        <v>106</v>
      </c>
      <c r="D90" s="74"/>
      <c r="E90" s="74">
        <v>1</v>
      </c>
      <c r="F90" s="106" t="s">
        <v>36</v>
      </c>
      <c r="G90" s="112"/>
      <c r="H90" s="79">
        <f>G90*E90</f>
        <v>0</v>
      </c>
    </row>
    <row r="91" spans="2:8" ht="15.75" thickBot="1">
      <c r="B91" s="74">
        <f>B88+1</f>
        <v>4</v>
      </c>
      <c r="C91" s="84" t="s">
        <v>53</v>
      </c>
      <c r="D91" s="74" t="s">
        <v>125</v>
      </c>
      <c r="E91" s="74">
        <v>165</v>
      </c>
      <c r="F91" s="74" t="s">
        <v>14</v>
      </c>
      <c r="G91" s="112"/>
      <c r="H91" s="79">
        <f t="shared" si="7"/>
        <v>0</v>
      </c>
    </row>
    <row r="92" spans="2:8" ht="39" thickBot="1">
      <c r="B92" s="74">
        <f t="shared" si="6"/>
        <v>5</v>
      </c>
      <c r="C92" s="84" t="s">
        <v>99</v>
      </c>
      <c r="D92" s="74"/>
      <c r="E92" s="74">
        <v>10</v>
      </c>
      <c r="F92" s="77" t="s">
        <v>36</v>
      </c>
      <c r="G92" s="112"/>
      <c r="H92" s="79">
        <f t="shared" si="7"/>
        <v>0</v>
      </c>
    </row>
    <row r="93" spans="2:8" ht="100.15" customHeight="1" thickBot="1">
      <c r="B93" s="74">
        <f t="shared" si="6"/>
        <v>6</v>
      </c>
      <c r="C93" s="84" t="s">
        <v>100</v>
      </c>
      <c r="D93" s="74"/>
      <c r="E93" s="74">
        <v>1</v>
      </c>
      <c r="F93" s="77" t="s">
        <v>36</v>
      </c>
      <c r="G93" s="112"/>
      <c r="H93" s="79">
        <f t="shared" si="7"/>
        <v>0</v>
      </c>
    </row>
    <row r="94" spans="2:8" ht="51.75" thickBot="1">
      <c r="B94" s="74">
        <f t="shared" si="6"/>
        <v>7</v>
      </c>
      <c r="C94" s="84" t="s">
        <v>24</v>
      </c>
      <c r="D94" s="74" t="s">
        <v>41</v>
      </c>
      <c r="E94" s="74">
        <v>190</v>
      </c>
      <c r="F94" s="74" t="s">
        <v>14</v>
      </c>
      <c r="G94" s="112"/>
      <c r="H94" s="79">
        <f t="shared" si="7"/>
        <v>0</v>
      </c>
    </row>
    <row r="95" spans="2:8" ht="51.75" thickBot="1">
      <c r="B95" s="74">
        <f t="shared" si="6"/>
        <v>8</v>
      </c>
      <c r="C95" s="84" t="s">
        <v>24</v>
      </c>
      <c r="D95" s="74" t="s">
        <v>40</v>
      </c>
      <c r="E95" s="74">
        <v>25</v>
      </c>
      <c r="F95" s="74" t="s">
        <v>14</v>
      </c>
      <c r="G95" s="112"/>
      <c r="H95" s="79">
        <f t="shared" si="7"/>
        <v>0</v>
      </c>
    </row>
    <row r="96" spans="2:8" ht="15.75" thickBot="1">
      <c r="B96" s="74">
        <f>B95+1</f>
        <v>9</v>
      </c>
      <c r="C96" s="84" t="s">
        <v>58</v>
      </c>
      <c r="D96" s="74"/>
      <c r="E96" s="74">
        <v>1</v>
      </c>
      <c r="F96" s="77" t="s">
        <v>36</v>
      </c>
      <c r="G96" s="112"/>
      <c r="H96" s="79">
        <f t="shared" si="7"/>
        <v>0</v>
      </c>
    </row>
    <row r="97" spans="2:8">
      <c r="B97" s="63"/>
      <c r="C97" s="92"/>
      <c r="D97" s="93"/>
      <c r="E97" s="93"/>
      <c r="F97" s="93"/>
      <c r="G97" s="94"/>
      <c r="H97" s="98">
        <f>SUM(H86:H96)</f>
        <v>0</v>
      </c>
    </row>
    <row r="98" spans="2:8">
      <c r="B98" s="63"/>
      <c r="C98" s="92"/>
      <c r="D98" s="93"/>
      <c r="E98" s="93"/>
      <c r="F98" s="93"/>
      <c r="G98" s="94"/>
      <c r="H98" s="98"/>
    </row>
    <row r="99" spans="2:8" s="62" customFormat="1" ht="19.149999999999999" customHeight="1">
      <c r="B99" s="63" t="s">
        <v>120</v>
      </c>
      <c r="C99" s="64"/>
      <c r="D99" s="65"/>
      <c r="E99" s="66"/>
      <c r="F99" s="65"/>
      <c r="G99" s="67"/>
      <c r="H99" s="68"/>
    </row>
    <row r="100" spans="2:8" s="62" customFormat="1" ht="16.350000000000001" customHeight="1" thickBot="1">
      <c r="B100" s="118" t="s">
        <v>111</v>
      </c>
      <c r="C100" s="118"/>
      <c r="D100" s="118"/>
      <c r="E100" s="118"/>
      <c r="F100" s="118"/>
      <c r="G100" s="118"/>
      <c r="H100" s="118"/>
    </row>
    <row r="101" spans="2:8" ht="26.25" thickBot="1">
      <c r="B101" s="96" t="s">
        <v>38</v>
      </c>
      <c r="C101" s="70" t="s">
        <v>19</v>
      </c>
      <c r="D101" s="69" t="s">
        <v>20</v>
      </c>
      <c r="E101" s="71" t="s">
        <v>21</v>
      </c>
      <c r="F101" s="69"/>
      <c r="G101" s="72" t="s">
        <v>22</v>
      </c>
      <c r="H101" s="73" t="s">
        <v>23</v>
      </c>
    </row>
    <row r="102" spans="2:8" ht="39" thickBot="1">
      <c r="B102" s="74">
        <v>1</v>
      </c>
      <c r="C102" s="75" t="s">
        <v>119</v>
      </c>
      <c r="D102" s="74" t="s">
        <v>101</v>
      </c>
      <c r="E102" s="76">
        <v>1</v>
      </c>
      <c r="F102" s="77" t="s">
        <v>36</v>
      </c>
      <c r="G102" s="112"/>
      <c r="H102" s="79">
        <f t="shared" ref="H102:H107" si="8">G102*E102</f>
        <v>0</v>
      </c>
    </row>
    <row r="103" spans="2:8" ht="15.75" thickBot="1">
      <c r="B103" s="74">
        <f>B102+1</f>
        <v>2</v>
      </c>
      <c r="C103" s="81" t="s">
        <v>112</v>
      </c>
      <c r="D103" s="77"/>
      <c r="E103" s="82">
        <v>1</v>
      </c>
      <c r="F103" s="77" t="s">
        <v>36</v>
      </c>
      <c r="G103" s="114"/>
      <c r="H103" s="79">
        <f t="shared" si="8"/>
        <v>0</v>
      </c>
    </row>
    <row r="104" spans="2:8" ht="26.25" thickBot="1">
      <c r="B104" s="74">
        <f>B103+1</f>
        <v>3</v>
      </c>
      <c r="C104" s="75" t="s">
        <v>113</v>
      </c>
      <c r="D104" s="74"/>
      <c r="E104" s="76">
        <v>5</v>
      </c>
      <c r="F104" s="83" t="s">
        <v>36</v>
      </c>
      <c r="G104" s="112"/>
      <c r="H104" s="79">
        <f t="shared" si="8"/>
        <v>0</v>
      </c>
    </row>
    <row r="105" spans="2:8" ht="40.5" thickBot="1">
      <c r="B105" s="74">
        <f>B104+1</f>
        <v>4</v>
      </c>
      <c r="C105" s="84" t="s">
        <v>114</v>
      </c>
      <c r="D105" s="74" t="s">
        <v>115</v>
      </c>
      <c r="E105" s="76">
        <v>90</v>
      </c>
      <c r="F105" s="77" t="s">
        <v>14</v>
      </c>
      <c r="G105" s="112"/>
      <c r="H105" s="79">
        <f t="shared" si="8"/>
        <v>0</v>
      </c>
    </row>
    <row r="106" spans="2:8" ht="26.25" thickBot="1">
      <c r="B106" s="74">
        <f>B105+1</f>
        <v>5</v>
      </c>
      <c r="C106" s="84" t="s">
        <v>116</v>
      </c>
      <c r="D106" s="85" t="s">
        <v>117</v>
      </c>
      <c r="E106" s="76">
        <v>90</v>
      </c>
      <c r="F106" s="74" t="s">
        <v>14</v>
      </c>
      <c r="G106" s="112"/>
      <c r="H106" s="79">
        <f t="shared" si="8"/>
        <v>0</v>
      </c>
    </row>
    <row r="107" spans="2:8" ht="26.25" thickBot="1">
      <c r="B107" s="74">
        <f>B106+1</f>
        <v>6</v>
      </c>
      <c r="C107" s="84" t="s">
        <v>118</v>
      </c>
      <c r="D107" s="85"/>
      <c r="E107" s="76">
        <v>1</v>
      </c>
      <c r="F107" s="77" t="s">
        <v>36</v>
      </c>
      <c r="G107" s="112"/>
      <c r="H107" s="79">
        <f t="shared" si="8"/>
        <v>0</v>
      </c>
    </row>
    <row r="108" spans="2:8">
      <c r="B108" s="86"/>
      <c r="C108" s="87"/>
      <c r="D108" s="88"/>
      <c r="E108" s="89"/>
      <c r="F108" s="86"/>
      <c r="G108" s="90"/>
      <c r="H108" s="91">
        <f>SUM(H102:H107)</f>
        <v>0</v>
      </c>
    </row>
    <row r="109" spans="2:8" ht="19.149999999999999" customHeight="1">
      <c r="B109" s="63"/>
      <c r="C109" s="92"/>
      <c r="D109" s="93"/>
      <c r="E109" s="93"/>
      <c r="F109" s="93"/>
      <c r="G109" s="94"/>
      <c r="H109" s="98"/>
    </row>
    <row r="110" spans="2:8" ht="16.350000000000001" customHeight="1">
      <c r="B110" s="63" t="s">
        <v>121</v>
      </c>
      <c r="C110" s="92"/>
      <c r="D110" s="93"/>
      <c r="E110" s="93"/>
      <c r="F110" s="93"/>
      <c r="G110" s="94"/>
      <c r="H110" s="95"/>
    </row>
    <row r="111" spans="2:8" ht="27.2" customHeight="1" thickBot="1">
      <c r="B111" s="118" t="s">
        <v>0</v>
      </c>
      <c r="C111" s="118"/>
      <c r="D111" s="118"/>
      <c r="E111" s="118"/>
      <c r="F111" s="118"/>
      <c r="G111" s="118"/>
      <c r="H111" s="118"/>
    </row>
    <row r="112" spans="2:8" ht="26.25" thickBot="1">
      <c r="B112" s="96" t="s">
        <v>38</v>
      </c>
      <c r="C112" s="70" t="s">
        <v>19</v>
      </c>
      <c r="D112" s="69" t="s">
        <v>20</v>
      </c>
      <c r="E112" s="69" t="s">
        <v>21</v>
      </c>
      <c r="F112" s="69" t="s">
        <v>35</v>
      </c>
      <c r="G112" s="72" t="s">
        <v>22</v>
      </c>
      <c r="H112" s="73" t="s">
        <v>23</v>
      </c>
    </row>
    <row r="113" spans="2:8" ht="39" thickBot="1">
      <c r="B113" s="74">
        <v>1</v>
      </c>
      <c r="C113" s="75" t="s">
        <v>102</v>
      </c>
      <c r="D113" s="74" t="s">
        <v>101</v>
      </c>
      <c r="E113" s="74">
        <v>1</v>
      </c>
      <c r="F113" s="77" t="s">
        <v>36</v>
      </c>
      <c r="G113" s="112"/>
      <c r="H113" s="79">
        <f t="shared" ref="H113:H124" si="9">G113*E113</f>
        <v>0</v>
      </c>
    </row>
    <row r="114" spans="2:8" ht="15.75" thickBot="1">
      <c r="B114" s="74">
        <f>B113+1</f>
        <v>2</v>
      </c>
      <c r="C114" s="75" t="s">
        <v>1</v>
      </c>
      <c r="D114" s="74"/>
      <c r="E114" s="74">
        <v>11</v>
      </c>
      <c r="F114" s="77" t="s">
        <v>36</v>
      </c>
      <c r="G114" s="112"/>
      <c r="H114" s="79">
        <f t="shared" si="9"/>
        <v>0</v>
      </c>
    </row>
    <row r="115" spans="2:8" ht="15.75" thickBot="1">
      <c r="B115" s="74">
        <f t="shared" ref="B115:B123" si="10">B114+1</f>
        <v>3</v>
      </c>
      <c r="C115" s="75" t="s">
        <v>2</v>
      </c>
      <c r="D115" s="74"/>
      <c r="E115" s="74">
        <v>11</v>
      </c>
      <c r="F115" s="77" t="s">
        <v>36</v>
      </c>
      <c r="G115" s="112"/>
      <c r="H115" s="79">
        <f t="shared" si="9"/>
        <v>0</v>
      </c>
    </row>
    <row r="116" spans="2:8" ht="26.25" thickBot="1">
      <c r="B116" s="74">
        <f t="shared" si="10"/>
        <v>4</v>
      </c>
      <c r="C116" s="75" t="s">
        <v>103</v>
      </c>
      <c r="D116" s="74"/>
      <c r="E116" s="74">
        <v>1</v>
      </c>
      <c r="F116" s="77" t="s">
        <v>36</v>
      </c>
      <c r="G116" s="112"/>
      <c r="H116" s="79">
        <f t="shared" si="9"/>
        <v>0</v>
      </c>
    </row>
    <row r="117" spans="2:8" ht="15.75" thickBot="1">
      <c r="B117" s="74">
        <f t="shared" si="10"/>
        <v>5</v>
      </c>
      <c r="C117" s="75" t="s">
        <v>3</v>
      </c>
      <c r="D117" s="74"/>
      <c r="E117" s="74">
        <v>1</v>
      </c>
      <c r="F117" s="77" t="s">
        <v>36</v>
      </c>
      <c r="G117" s="112"/>
      <c r="H117" s="79">
        <f t="shared" si="9"/>
        <v>0</v>
      </c>
    </row>
    <row r="118" spans="2:8" ht="39" thickBot="1">
      <c r="B118" s="74">
        <f t="shared" si="10"/>
        <v>6</v>
      </c>
      <c r="C118" s="75" t="s">
        <v>104</v>
      </c>
      <c r="D118" s="74"/>
      <c r="E118" s="74">
        <v>1</v>
      </c>
      <c r="F118" s="77" t="s">
        <v>36</v>
      </c>
      <c r="G118" s="112"/>
      <c r="H118" s="79">
        <f t="shared" si="9"/>
        <v>0</v>
      </c>
    </row>
    <row r="119" spans="2:8" ht="15.75" thickBot="1">
      <c r="B119" s="74">
        <f t="shared" si="10"/>
        <v>7</v>
      </c>
      <c r="C119" s="75" t="s">
        <v>4</v>
      </c>
      <c r="D119" s="74"/>
      <c r="E119" s="74">
        <v>11</v>
      </c>
      <c r="F119" s="77" t="s">
        <v>36</v>
      </c>
      <c r="G119" s="112"/>
      <c r="H119" s="79">
        <f t="shared" si="9"/>
        <v>0</v>
      </c>
    </row>
    <row r="120" spans="2:8" ht="26.25" thickBot="1">
      <c r="B120" s="74">
        <f t="shared" si="10"/>
        <v>8</v>
      </c>
      <c r="C120" s="75" t="s">
        <v>6</v>
      </c>
      <c r="D120" s="74"/>
      <c r="E120" s="74">
        <v>1</v>
      </c>
      <c r="F120" s="77" t="s">
        <v>36</v>
      </c>
      <c r="G120" s="112"/>
      <c r="H120" s="79">
        <f t="shared" si="9"/>
        <v>0</v>
      </c>
    </row>
    <row r="121" spans="2:8" ht="26.25" thickBot="1">
      <c r="B121" s="74">
        <f t="shared" si="10"/>
        <v>9</v>
      </c>
      <c r="C121" s="75" t="s">
        <v>7</v>
      </c>
      <c r="D121" s="74"/>
      <c r="E121" s="74">
        <v>1</v>
      </c>
      <c r="F121" s="77" t="s">
        <v>36</v>
      </c>
      <c r="G121" s="112"/>
      <c r="H121" s="79">
        <f t="shared" si="9"/>
        <v>0</v>
      </c>
    </row>
    <row r="122" spans="2:8" ht="26.25" thickBot="1">
      <c r="B122" s="74">
        <f t="shared" si="10"/>
        <v>10</v>
      </c>
      <c r="C122" s="84" t="s">
        <v>39</v>
      </c>
      <c r="D122" s="74" t="s">
        <v>41</v>
      </c>
      <c r="E122" s="74">
        <v>90</v>
      </c>
      <c r="F122" s="74" t="s">
        <v>14</v>
      </c>
      <c r="G122" s="112"/>
      <c r="H122" s="79">
        <f t="shared" si="9"/>
        <v>0</v>
      </c>
    </row>
    <row r="123" spans="2:8" ht="26.25" thickBot="1">
      <c r="B123" s="74">
        <f t="shared" si="10"/>
        <v>11</v>
      </c>
      <c r="C123" s="84" t="s">
        <v>60</v>
      </c>
      <c r="D123" s="74" t="s">
        <v>8</v>
      </c>
      <c r="E123" s="74">
        <v>95</v>
      </c>
      <c r="F123" s="74" t="s">
        <v>14</v>
      </c>
      <c r="G123" s="112"/>
      <c r="H123" s="79">
        <f t="shared" si="9"/>
        <v>0</v>
      </c>
    </row>
    <row r="124" spans="2:8" ht="26.25" thickBot="1">
      <c r="B124" s="74">
        <f>B123+1</f>
        <v>12</v>
      </c>
      <c r="C124" s="84" t="s">
        <v>52</v>
      </c>
      <c r="D124" s="108"/>
      <c r="E124" s="74">
        <v>1</v>
      </c>
      <c r="F124" s="77" t="s">
        <v>36</v>
      </c>
      <c r="G124" s="112"/>
      <c r="H124" s="79">
        <f t="shared" si="9"/>
        <v>0</v>
      </c>
    </row>
    <row r="125" spans="2:8">
      <c r="B125" s="63"/>
      <c r="C125" s="92"/>
      <c r="D125" s="93"/>
      <c r="E125" s="93"/>
      <c r="F125" s="93"/>
      <c r="G125" s="94"/>
      <c r="H125" s="98">
        <f>SUM(H113:H124)</f>
        <v>0</v>
      </c>
    </row>
    <row r="126" spans="2:8">
      <c r="B126" s="63"/>
      <c r="C126" s="92"/>
      <c r="D126" s="93"/>
      <c r="E126" s="93"/>
      <c r="F126" s="93"/>
      <c r="G126" s="94"/>
      <c r="H126" s="98"/>
    </row>
    <row r="127" spans="2:8">
      <c r="B127" s="63"/>
      <c r="C127" s="92"/>
      <c r="D127" s="93"/>
      <c r="E127" s="93"/>
      <c r="F127" s="93"/>
      <c r="G127" s="94"/>
      <c r="H127" s="98"/>
    </row>
    <row r="128" spans="2:8">
      <c r="B128" s="63" t="s">
        <v>122</v>
      </c>
      <c r="C128" s="92"/>
      <c r="D128" s="93"/>
      <c r="E128" s="93"/>
      <c r="F128" s="93"/>
      <c r="G128" s="94"/>
      <c r="H128" s="95"/>
    </row>
    <row r="129" spans="2:8" ht="15.75" thickBot="1">
      <c r="B129" s="115" t="s">
        <v>9</v>
      </c>
      <c r="C129" s="115"/>
      <c r="D129" s="115"/>
      <c r="E129" s="115"/>
      <c r="F129" s="115"/>
      <c r="G129" s="115"/>
      <c r="H129" s="115"/>
    </row>
    <row r="130" spans="2:8" ht="26.25" thickBot="1">
      <c r="B130" s="96" t="s">
        <v>18</v>
      </c>
      <c r="C130" s="70" t="s">
        <v>19</v>
      </c>
      <c r="D130" s="69" t="s">
        <v>20</v>
      </c>
      <c r="E130" s="69" t="s">
        <v>10</v>
      </c>
      <c r="F130" s="69" t="s">
        <v>35</v>
      </c>
      <c r="G130" s="72" t="s">
        <v>22</v>
      </c>
      <c r="H130" s="73" t="s">
        <v>23</v>
      </c>
    </row>
    <row r="131" spans="2:8" ht="39" thickBot="1">
      <c r="B131" s="74">
        <v>1</v>
      </c>
      <c r="C131" s="84" t="s">
        <v>74</v>
      </c>
      <c r="D131" s="74" t="s">
        <v>75</v>
      </c>
      <c r="E131" s="74">
        <v>85</v>
      </c>
      <c r="F131" s="74" t="s">
        <v>14</v>
      </c>
      <c r="G131" s="112"/>
      <c r="H131" s="79">
        <f t="shared" ref="H131:H139" si="11">G131*E131</f>
        <v>0</v>
      </c>
    </row>
    <row r="132" spans="2:8" ht="15.75" thickBot="1">
      <c r="B132" s="74">
        <f t="shared" ref="B132:B139" si="12">B131+1</f>
        <v>2</v>
      </c>
      <c r="C132" s="84" t="s">
        <v>138</v>
      </c>
      <c r="D132" s="74"/>
      <c r="E132" s="74">
        <v>46</v>
      </c>
      <c r="F132" s="74" t="s">
        <v>14</v>
      </c>
      <c r="G132" s="112"/>
      <c r="H132" s="79">
        <f t="shared" si="11"/>
        <v>0</v>
      </c>
    </row>
    <row r="133" spans="2:8" ht="15.75" thickBot="1">
      <c r="B133" s="74">
        <f t="shared" si="12"/>
        <v>3</v>
      </c>
      <c r="C133" s="84" t="s">
        <v>11</v>
      </c>
      <c r="D133" s="74"/>
      <c r="E133" s="74">
        <v>10</v>
      </c>
      <c r="F133" s="77" t="s">
        <v>36</v>
      </c>
      <c r="G133" s="112"/>
      <c r="H133" s="79">
        <f t="shared" si="11"/>
        <v>0</v>
      </c>
    </row>
    <row r="134" spans="2:8" ht="15.75" thickBot="1">
      <c r="B134" s="74">
        <f t="shared" si="12"/>
        <v>4</v>
      </c>
      <c r="C134" s="84" t="s">
        <v>108</v>
      </c>
      <c r="D134" s="74"/>
      <c r="E134" s="74">
        <v>2</v>
      </c>
      <c r="F134" s="77" t="s">
        <v>36</v>
      </c>
      <c r="G134" s="112"/>
      <c r="H134" s="79">
        <f>G134*E134</f>
        <v>0</v>
      </c>
    </row>
    <row r="135" spans="2:8" ht="15.75" thickBot="1">
      <c r="B135" s="74">
        <f t="shared" si="12"/>
        <v>5</v>
      </c>
      <c r="C135" s="84" t="s">
        <v>107</v>
      </c>
      <c r="D135" s="74"/>
      <c r="E135" s="74">
        <v>4</v>
      </c>
      <c r="F135" s="77" t="s">
        <v>36</v>
      </c>
      <c r="G135" s="112"/>
      <c r="H135" s="79">
        <f t="shared" si="11"/>
        <v>0</v>
      </c>
    </row>
    <row r="136" spans="2:8" ht="15.75" thickBot="1">
      <c r="B136" s="74">
        <f t="shared" si="12"/>
        <v>6</v>
      </c>
      <c r="C136" s="84" t="s">
        <v>55</v>
      </c>
      <c r="D136" s="74"/>
      <c r="E136" s="74">
        <v>3</v>
      </c>
      <c r="F136" s="77" t="s">
        <v>36</v>
      </c>
      <c r="G136" s="112"/>
      <c r="H136" s="79">
        <f t="shared" si="11"/>
        <v>0</v>
      </c>
    </row>
    <row r="137" spans="2:8" ht="39" thickBot="1">
      <c r="B137" s="74">
        <f t="shared" si="12"/>
        <v>7</v>
      </c>
      <c r="C137" s="84" t="s">
        <v>67</v>
      </c>
      <c r="D137" s="74"/>
      <c r="E137" s="74">
        <v>10</v>
      </c>
      <c r="F137" s="77" t="s">
        <v>36</v>
      </c>
      <c r="G137" s="112"/>
      <c r="H137" s="79">
        <f t="shared" si="11"/>
        <v>0</v>
      </c>
    </row>
    <row r="138" spans="2:8" ht="39" thickBot="1">
      <c r="B138" s="74">
        <f t="shared" si="12"/>
        <v>8</v>
      </c>
      <c r="C138" s="84" t="s">
        <v>61</v>
      </c>
      <c r="D138" s="74"/>
      <c r="E138" s="74">
        <v>5</v>
      </c>
      <c r="F138" s="77" t="s">
        <v>36</v>
      </c>
      <c r="G138" s="112"/>
      <c r="H138" s="79">
        <f t="shared" si="11"/>
        <v>0</v>
      </c>
    </row>
    <row r="139" spans="2:8" ht="15.75" thickBot="1">
      <c r="B139" s="74">
        <f t="shared" si="12"/>
        <v>9</v>
      </c>
      <c r="C139" s="84" t="s">
        <v>12</v>
      </c>
      <c r="D139" s="74"/>
      <c r="E139" s="74">
        <v>1</v>
      </c>
      <c r="F139" s="77" t="s">
        <v>36</v>
      </c>
      <c r="G139" s="112"/>
      <c r="H139" s="79">
        <f t="shared" si="11"/>
        <v>0</v>
      </c>
    </row>
    <row r="140" spans="2:8">
      <c r="B140" s="97"/>
      <c r="C140" s="92"/>
      <c r="D140" s="93"/>
      <c r="E140" s="93"/>
      <c r="F140" s="93"/>
      <c r="G140" s="94"/>
      <c r="H140" s="98">
        <f>SUM(H131:H139)</f>
        <v>0</v>
      </c>
    </row>
    <row r="141" spans="2:8">
      <c r="B141" s="97"/>
      <c r="C141" s="92"/>
      <c r="D141" s="93"/>
      <c r="E141" s="93"/>
      <c r="F141" s="93"/>
      <c r="G141" s="94"/>
      <c r="H141" s="98"/>
    </row>
    <row r="142" spans="2:8">
      <c r="B142" s="97"/>
      <c r="C142" s="92"/>
      <c r="D142" s="93"/>
      <c r="E142" s="93"/>
      <c r="F142" s="93"/>
      <c r="G142" s="94"/>
      <c r="H142" s="98"/>
    </row>
    <row r="143" spans="2:8" ht="15.75" thickBot="1">
      <c r="B143" s="63" t="s">
        <v>123</v>
      </c>
      <c r="C143" s="92"/>
      <c r="D143" s="93"/>
      <c r="E143" s="93"/>
      <c r="F143" s="93"/>
      <c r="G143" s="94"/>
      <c r="H143" s="95"/>
    </row>
    <row r="144" spans="2:8" ht="26.25" thickBot="1">
      <c r="B144" s="96" t="s">
        <v>18</v>
      </c>
      <c r="C144" s="70" t="s">
        <v>19</v>
      </c>
      <c r="D144" s="69" t="s">
        <v>20</v>
      </c>
      <c r="E144" s="69" t="s">
        <v>10</v>
      </c>
      <c r="F144" s="69" t="s">
        <v>35</v>
      </c>
      <c r="G144" s="72" t="s">
        <v>22</v>
      </c>
      <c r="H144" s="73" t="s">
        <v>23</v>
      </c>
    </row>
    <row r="145" spans="2:8" ht="39" thickBot="1">
      <c r="B145" s="74">
        <v>1</v>
      </c>
      <c r="C145" s="84" t="s">
        <v>126</v>
      </c>
      <c r="D145" s="109"/>
      <c r="E145" s="74">
        <v>4</v>
      </c>
      <c r="F145" s="77" t="s">
        <v>36</v>
      </c>
      <c r="G145" s="112"/>
      <c r="H145" s="79">
        <f t="shared" ref="H145:H153" si="13">G145*E145</f>
        <v>0</v>
      </c>
    </row>
    <row r="146" spans="2:8" ht="104.65" customHeight="1" thickBot="1">
      <c r="B146" s="74">
        <f>B145+1</f>
        <v>2</v>
      </c>
      <c r="C146" s="84" t="s">
        <v>109</v>
      </c>
      <c r="D146" s="74"/>
      <c r="E146" s="74">
        <v>1</v>
      </c>
      <c r="F146" s="77" t="s">
        <v>36</v>
      </c>
      <c r="G146" s="112"/>
      <c r="H146" s="79">
        <f t="shared" si="13"/>
        <v>0</v>
      </c>
    </row>
    <row r="147" spans="2:8" ht="70.7" customHeight="1" thickBot="1">
      <c r="B147" s="74"/>
      <c r="C147" s="84" t="s">
        <v>127</v>
      </c>
      <c r="D147" s="74"/>
      <c r="E147" s="74">
        <v>1</v>
      </c>
      <c r="F147" s="77" t="s">
        <v>36</v>
      </c>
      <c r="G147" s="112"/>
      <c r="H147" s="79">
        <f>G147*E147</f>
        <v>0</v>
      </c>
    </row>
    <row r="148" spans="2:8" ht="26.25" thickBot="1">
      <c r="B148" s="74">
        <f>B146+1</f>
        <v>3</v>
      </c>
      <c r="C148" s="84" t="s">
        <v>110</v>
      </c>
      <c r="D148" s="74"/>
      <c r="E148" s="74">
        <v>5</v>
      </c>
      <c r="F148" s="77" t="s">
        <v>66</v>
      </c>
      <c r="G148" s="112"/>
      <c r="H148" s="79">
        <f t="shared" si="13"/>
        <v>0</v>
      </c>
    </row>
    <row r="149" spans="2:8" ht="26.25" thickBot="1">
      <c r="B149" s="74">
        <f>B148+1</f>
        <v>4</v>
      </c>
      <c r="C149" s="84" t="s">
        <v>59</v>
      </c>
      <c r="D149" s="74"/>
      <c r="E149" s="74">
        <v>1</v>
      </c>
      <c r="F149" s="77" t="s">
        <v>36</v>
      </c>
      <c r="G149" s="112"/>
      <c r="H149" s="79">
        <f t="shared" si="13"/>
        <v>0</v>
      </c>
    </row>
    <row r="150" spans="2:8" ht="51.75" thickBot="1">
      <c r="B150" s="74">
        <f>B149+1</f>
        <v>5</v>
      </c>
      <c r="C150" s="84" t="s">
        <v>63</v>
      </c>
      <c r="D150" s="74"/>
      <c r="E150" s="74">
        <v>1</v>
      </c>
      <c r="F150" s="77" t="s">
        <v>36</v>
      </c>
      <c r="G150" s="112"/>
      <c r="H150" s="79">
        <f>G150*E150</f>
        <v>0</v>
      </c>
    </row>
    <row r="151" spans="2:8" ht="39" thickBot="1">
      <c r="B151" s="74">
        <f>B150+1</f>
        <v>6</v>
      </c>
      <c r="C151" s="84" t="s">
        <v>57</v>
      </c>
      <c r="D151" s="74"/>
      <c r="E151" s="74">
        <v>1</v>
      </c>
      <c r="F151" s="77" t="s">
        <v>36</v>
      </c>
      <c r="G151" s="112"/>
      <c r="H151" s="79">
        <f t="shared" si="13"/>
        <v>0</v>
      </c>
    </row>
    <row r="152" spans="2:8" ht="45.75" customHeight="1" thickBot="1">
      <c r="B152" s="74">
        <f>B151+1</f>
        <v>7</v>
      </c>
      <c r="C152" s="84" t="s">
        <v>54</v>
      </c>
      <c r="D152" s="80"/>
      <c r="E152" s="74">
        <v>3</v>
      </c>
      <c r="F152" s="77" t="s">
        <v>36</v>
      </c>
      <c r="G152" s="112"/>
      <c r="H152" s="79">
        <f t="shared" si="13"/>
        <v>0</v>
      </c>
    </row>
    <row r="153" spans="2:8" ht="26.25" thickBot="1">
      <c r="B153" s="74">
        <f>B152+1</f>
        <v>8</v>
      </c>
      <c r="C153" s="84" t="s">
        <v>13</v>
      </c>
      <c r="D153" s="110"/>
      <c r="E153" s="111">
        <v>1</v>
      </c>
      <c r="F153" s="77" t="s">
        <v>36</v>
      </c>
      <c r="G153" s="112"/>
      <c r="H153" s="79">
        <f t="shared" si="13"/>
        <v>0</v>
      </c>
    </row>
    <row r="154" spans="2:8">
      <c r="B154" s="65"/>
      <c r="C154" s="92"/>
      <c r="D154" s="93"/>
      <c r="E154" s="93"/>
      <c r="F154" s="93"/>
      <c r="G154" s="94"/>
      <c r="H154" s="98">
        <f>SUM(H145:H153)</f>
        <v>0</v>
      </c>
    </row>
    <row r="157" spans="2:8" ht="18.75">
      <c r="C157" s="2" t="s">
        <v>5</v>
      </c>
      <c r="G157" s="119">
        <f>H108+H154+H140+H125+H97+H80+H69+H40+H26</f>
        <v>0</v>
      </c>
      <c r="H157" s="119"/>
    </row>
  </sheetData>
  <mergeCells count="9">
    <mergeCell ref="B129:H129"/>
    <mergeCell ref="G157:H157"/>
    <mergeCell ref="B111:H111"/>
    <mergeCell ref="B84:H84"/>
    <mergeCell ref="B14:H14"/>
    <mergeCell ref="B73:H73"/>
    <mergeCell ref="B30:H30"/>
    <mergeCell ref="B44:H44"/>
    <mergeCell ref="B100:H100"/>
  </mergeCells>
  <phoneticPr fontId="7" type="noConversion"/>
  <pageMargins left="0.23622047244094491" right="0.23622047244094491" top="0.39370078740157483" bottom="0.15748031496062992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11</vt:i4>
      </vt:variant>
    </vt:vector>
  </HeadingPairs>
  <TitlesOfParts>
    <vt:vector size="14" baseType="lpstr">
      <vt:lpstr>REKAPITULACIJA</vt:lpstr>
      <vt:lpstr>POPIS DEL IN MATERIALA EI</vt:lpstr>
      <vt:lpstr>List3</vt:lpstr>
      <vt:lpstr>'POPIS DEL IN MATERIALA EI'!_Toc240116276</vt:lpstr>
      <vt:lpstr>'POPIS DEL IN MATERIALA EI'!_Toc240116278</vt:lpstr>
      <vt:lpstr>'POPIS DEL IN MATERIALA EI'!_Toc240116279</vt:lpstr>
      <vt:lpstr>'POPIS DEL IN MATERIALA EI'!_Toc240116280</vt:lpstr>
      <vt:lpstr>'POPIS DEL IN MATERIALA EI'!_Toc240116281</vt:lpstr>
      <vt:lpstr>'POPIS DEL IN MATERIALA EI'!_Toc240116283</vt:lpstr>
      <vt:lpstr>'POPIS DEL IN MATERIALA EI'!_Toc240116284</vt:lpstr>
      <vt:lpstr>'POPIS DEL IN MATERIALA EI'!_Toc240116288</vt:lpstr>
      <vt:lpstr>'POPIS DEL IN MATERIALA EI'!_Toc240116289</vt:lpstr>
      <vt:lpstr>'POPIS DEL IN MATERIALA EI'!_Toc240116290</vt:lpstr>
      <vt:lpstr>'POPIS DEL IN MATERIALA EI'!Področje_tiskanja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Puklavec</dc:creator>
  <cp:lastModifiedBy>Klavdija Furst</cp:lastModifiedBy>
  <cp:lastPrinted>2016-05-21T10:16:58Z</cp:lastPrinted>
  <dcterms:created xsi:type="dcterms:W3CDTF">2009-09-08T09:52:37Z</dcterms:created>
  <dcterms:modified xsi:type="dcterms:W3CDTF">2016-09-14T12:42:51Z</dcterms:modified>
</cp:coreProperties>
</file>